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Пользователь\Desktop\ЖКХ\ИНИЦИАТИВНОЕ БЮДЖЕТИРОВАНИЕ\2022 год\ОТЧЕТЫ от Фефиловой\Отчет на САЙТ\"/>
    </mc:Choice>
  </mc:AlternateContent>
  <xr:revisionPtr revIDLastSave="0" documentId="8_{8DB34882-197F-4276-A4D0-55001109753A}" xr6:coauthVersionLast="45" xr6:coauthVersionMax="45" xr10:uidLastSave="{00000000-0000-0000-0000-000000000000}"/>
  <bookViews>
    <workbookView xWindow="-120" yWindow="-120" windowWidth="29040" windowHeight="15840" firstSheet="6" activeTab="9" xr2:uid="{00000000-000D-0000-FFFF-FFFF00000000}"/>
  </bookViews>
  <sheets>
    <sheet name="Счастливый двор" sheetId="1" r:id="rId1"/>
    <sheet name="Наш двор" sheetId="2" r:id="rId2"/>
    <sheet name="Уютный квартал" sheetId="3" r:id="rId3"/>
    <sheet name="Аленкин парк" sheetId="4" r:id="rId4"/>
    <sheet name="Ветер перемен" sheetId="5" r:id="rId5"/>
    <sheet name="ЗаРечье-ЗаСпорт!" sheetId="9" r:id="rId6"/>
    <sheet name="Безопасный тротуар" sheetId="10" r:id="rId7"/>
    <sheet name="Здоровое поколение" sheetId="16" r:id="rId8"/>
    <sheet name="дорожная азбука" sheetId="12" r:id="rId9"/>
    <sheet name="зал творчества для всех" sheetId="13" r:id="rId10"/>
    <sheet name="Время новых стартов" sheetId="14" r:id="rId11"/>
    <sheet name="Окна Победы" sheetId="15" r:id="rId12"/>
  </sheets>
  <definedNames>
    <definedName name="Print_Area" localSheetId="6">'Безопасный тротуар'!$A$1:$T$95</definedName>
    <definedName name="Print_Area" localSheetId="8">'дорожная азбука'!$A$1:$T$95</definedName>
    <definedName name="Print_Area" localSheetId="9">'зал творчества для всех'!$A$1:$T$95</definedName>
    <definedName name="Print_Area" localSheetId="5">'ЗаРечье-ЗаСпорт!'!$A$1:$T$95</definedName>
    <definedName name="_xlnm.Print_Area" localSheetId="3">'Аленкин парк'!$A$1:$T$95</definedName>
    <definedName name="_xlnm.Print_Area" localSheetId="4">'Ветер перемен'!$A$1:$T$95</definedName>
    <definedName name="_xlnm.Print_Area" localSheetId="1">'Наш двор'!$A$1:$T$95</definedName>
    <definedName name="_xlnm.Print_Area" localSheetId="0">'Счастливый двор'!$A$1:$T$95</definedName>
    <definedName name="_xlnm.Print_Area" localSheetId="2">'Уютный квартал'!$A$1:$T$95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3" i="16" l="1"/>
  <c r="F63" i="16"/>
  <c r="I62" i="16"/>
  <c r="I61" i="16"/>
  <c r="I60" i="16"/>
  <c r="I59" i="16"/>
  <c r="I58" i="16"/>
  <c r="I57" i="16"/>
  <c r="I56" i="16"/>
  <c r="I63" i="16" s="1"/>
  <c r="H44" i="16"/>
  <c r="H43" i="16"/>
  <c r="H41" i="16" s="1"/>
  <c r="G41" i="16"/>
  <c r="C41" i="16"/>
  <c r="I34" i="16"/>
  <c r="I33" i="16"/>
  <c r="I32" i="16"/>
  <c r="I31" i="16"/>
  <c r="C29" i="16"/>
  <c r="F34" i="16" s="1"/>
  <c r="O23" i="16"/>
  <c r="I23" i="16"/>
  <c r="C23" i="16"/>
  <c r="F32" i="16" l="1"/>
  <c r="F33" i="16"/>
  <c r="I63" i="15"/>
  <c r="H63" i="15"/>
  <c r="F63" i="15"/>
  <c r="I62" i="15"/>
  <c r="I61" i="15"/>
  <c r="I60" i="15"/>
  <c r="I59" i="15"/>
  <c r="I58" i="15"/>
  <c r="I57" i="15"/>
  <c r="I56" i="15"/>
  <c r="H44" i="15"/>
  <c r="H43" i="15"/>
  <c r="H41" i="15"/>
  <c r="G41" i="15"/>
  <c r="C41" i="15"/>
  <c r="C29" i="15"/>
  <c r="F34" i="15" s="1"/>
  <c r="G34" i="15" s="1"/>
  <c r="I34" i="15" s="1"/>
  <c r="O23" i="15"/>
  <c r="I23" i="15"/>
  <c r="C23" i="15"/>
  <c r="F29" i="16" l="1"/>
  <c r="F31" i="15"/>
  <c r="F33" i="15"/>
  <c r="G33" i="15" s="1"/>
  <c r="I33" i="15" s="1"/>
  <c r="F32" i="15"/>
  <c r="G32" i="15" s="1"/>
  <c r="I32" i="15" s="1"/>
  <c r="G31" i="15" l="1"/>
  <c r="I31" i="15" s="1"/>
  <c r="F29" i="15"/>
  <c r="H63" i="14" l="1"/>
  <c r="F63" i="14"/>
  <c r="I62" i="14"/>
  <c r="I61" i="14"/>
  <c r="I60" i="14"/>
  <c r="I59" i="14"/>
  <c r="I58" i="14"/>
  <c r="I57" i="14"/>
  <c r="I56" i="14"/>
  <c r="H44" i="14"/>
  <c r="H43" i="14"/>
  <c r="H41" i="14" s="1"/>
  <c r="G41" i="14"/>
  <c r="C41" i="14"/>
  <c r="I34" i="14"/>
  <c r="I33" i="14"/>
  <c r="I32" i="14"/>
  <c r="I31" i="14"/>
  <c r="C29" i="14"/>
  <c r="F34" i="14" s="1"/>
  <c r="O23" i="14"/>
  <c r="I23" i="14"/>
  <c r="C23" i="14"/>
  <c r="I63" i="14" l="1"/>
  <c r="F31" i="14"/>
  <c r="F32" i="14"/>
  <c r="F33" i="14"/>
  <c r="F29" i="14" l="1"/>
  <c r="H63" i="13" l="1"/>
  <c r="F63" i="13"/>
  <c r="I62" i="13"/>
  <c r="I61" i="13"/>
  <c r="I60" i="13"/>
  <c r="I59" i="13"/>
  <c r="I58" i="13"/>
  <c r="I57" i="13"/>
  <c r="I56" i="13"/>
  <c r="H44" i="13"/>
  <c r="H43" i="13"/>
  <c r="H41" i="13" s="1"/>
  <c r="G41" i="13"/>
  <c r="C41" i="13"/>
  <c r="I34" i="13"/>
  <c r="I33" i="13"/>
  <c r="I32" i="13"/>
  <c r="F32" i="13"/>
  <c r="I31" i="13"/>
  <c r="C29" i="13"/>
  <c r="F34" i="13" s="1"/>
  <c r="O23" i="13"/>
  <c r="I23" i="13"/>
  <c r="C23" i="13"/>
  <c r="H63" i="12"/>
  <c r="F63" i="12"/>
  <c r="I62" i="12"/>
  <c r="I61" i="12"/>
  <c r="I60" i="12"/>
  <c r="I59" i="12"/>
  <c r="I58" i="12"/>
  <c r="I57" i="12"/>
  <c r="I56" i="12"/>
  <c r="H44" i="12"/>
  <c r="H43" i="12"/>
  <c r="H41" i="12" s="1"/>
  <c r="G41" i="12"/>
  <c r="C41" i="12"/>
  <c r="I34" i="12"/>
  <c r="I33" i="12"/>
  <c r="I32" i="12"/>
  <c r="I31" i="12"/>
  <c r="C29" i="12"/>
  <c r="F34" i="12" s="1"/>
  <c r="O23" i="12"/>
  <c r="I23" i="12"/>
  <c r="C23" i="12"/>
  <c r="H63" i="10"/>
  <c r="F63" i="10"/>
  <c r="I62" i="10"/>
  <c r="I61" i="10"/>
  <c r="I60" i="10"/>
  <c r="I59" i="10"/>
  <c r="I58" i="10"/>
  <c r="I57" i="10"/>
  <c r="I56" i="10"/>
  <c r="H44" i="10"/>
  <c r="H43" i="10"/>
  <c r="G41" i="10"/>
  <c r="C41" i="10"/>
  <c r="I34" i="10"/>
  <c r="I33" i="10"/>
  <c r="F33" i="10"/>
  <c r="I32" i="10"/>
  <c r="I31" i="10"/>
  <c r="C29" i="10"/>
  <c r="F32" i="10" s="1"/>
  <c r="O23" i="10"/>
  <c r="I23" i="10"/>
  <c r="C23" i="10"/>
  <c r="H63" i="9"/>
  <c r="F63" i="9"/>
  <c r="I62" i="9"/>
  <c r="I61" i="9"/>
  <c r="I60" i="9"/>
  <c r="I59" i="9"/>
  <c r="I58" i="9"/>
  <c r="I57" i="9"/>
  <c r="I56" i="9"/>
  <c r="H44" i="9"/>
  <c r="H43" i="9"/>
  <c r="G41" i="9"/>
  <c r="C41" i="9"/>
  <c r="I34" i="9"/>
  <c r="I33" i="9"/>
  <c r="F33" i="9"/>
  <c r="I32" i="9"/>
  <c r="I31" i="9"/>
  <c r="C29" i="9"/>
  <c r="F32" i="9" s="1"/>
  <c r="O23" i="9"/>
  <c r="I23" i="9"/>
  <c r="C23" i="9"/>
  <c r="H63" i="5"/>
  <c r="F63" i="5"/>
  <c r="I62" i="5"/>
  <c r="I61" i="5"/>
  <c r="I60" i="5"/>
  <c r="I59" i="5"/>
  <c r="I58" i="5"/>
  <c r="I57" i="5"/>
  <c r="I56" i="5"/>
  <c r="H44" i="5"/>
  <c r="H43" i="5"/>
  <c r="G41" i="5"/>
  <c r="C41" i="5"/>
  <c r="I34" i="5"/>
  <c r="I33" i="5"/>
  <c r="I32" i="5"/>
  <c r="I31" i="5"/>
  <c r="C29" i="5"/>
  <c r="F34" i="5" s="1"/>
  <c r="O23" i="5"/>
  <c r="I23" i="5"/>
  <c r="C23" i="5"/>
  <c r="H63" i="4"/>
  <c r="F63" i="4"/>
  <c r="I62" i="4"/>
  <c r="I61" i="4"/>
  <c r="I60" i="4"/>
  <c r="I59" i="4"/>
  <c r="I58" i="4"/>
  <c r="I57" i="4"/>
  <c r="I56" i="4"/>
  <c r="H44" i="4"/>
  <c r="H41" i="4" s="1"/>
  <c r="H43" i="4"/>
  <c r="G41" i="4"/>
  <c r="C41" i="4"/>
  <c r="I34" i="4"/>
  <c r="I33" i="4"/>
  <c r="I32" i="4"/>
  <c r="I31" i="4"/>
  <c r="C29" i="4"/>
  <c r="F32" i="4" s="1"/>
  <c r="O23" i="4"/>
  <c r="I23" i="4"/>
  <c r="C23" i="4"/>
  <c r="H63" i="3"/>
  <c r="F63" i="3"/>
  <c r="I62" i="3"/>
  <c r="I61" i="3"/>
  <c r="I60" i="3"/>
  <c r="I59" i="3"/>
  <c r="I58" i="3"/>
  <c r="I57" i="3"/>
  <c r="I56" i="3"/>
  <c r="H44" i="3"/>
  <c r="H43" i="3"/>
  <c r="H41" i="3" s="1"/>
  <c r="G41" i="3"/>
  <c r="C41" i="3"/>
  <c r="I34" i="3"/>
  <c r="I33" i="3"/>
  <c r="F33" i="3"/>
  <c r="I32" i="3"/>
  <c r="F32" i="3"/>
  <c r="F29" i="3" s="1"/>
  <c r="I31" i="3"/>
  <c r="F31" i="3"/>
  <c r="C29" i="3"/>
  <c r="F34" i="3" s="1"/>
  <c r="O23" i="3"/>
  <c r="I23" i="3"/>
  <c r="C23" i="3"/>
  <c r="H63" i="2"/>
  <c r="F63" i="2"/>
  <c r="I62" i="2"/>
  <c r="I61" i="2"/>
  <c r="I60" i="2"/>
  <c r="I59" i="2"/>
  <c r="I58" i="2"/>
  <c r="I57" i="2"/>
  <c r="I56" i="2"/>
  <c r="H44" i="2"/>
  <c r="H43" i="2"/>
  <c r="G41" i="2"/>
  <c r="C41" i="2"/>
  <c r="I34" i="2"/>
  <c r="I33" i="2"/>
  <c r="I31" i="2"/>
  <c r="C29" i="2"/>
  <c r="F32" i="2" s="1"/>
  <c r="G32" i="2" s="1"/>
  <c r="I32" i="2" s="1"/>
  <c r="O23" i="2"/>
  <c r="I23" i="2"/>
  <c r="C23" i="2"/>
  <c r="H63" i="1"/>
  <c r="F63" i="1"/>
  <c r="I62" i="1"/>
  <c r="I61" i="1"/>
  <c r="I60" i="1"/>
  <c r="I59" i="1"/>
  <c r="I58" i="1"/>
  <c r="I57" i="1"/>
  <c r="I56" i="1"/>
  <c r="H44" i="1"/>
  <c r="H43" i="1"/>
  <c r="H41" i="1"/>
  <c r="G41" i="1"/>
  <c r="C41" i="1"/>
  <c r="I34" i="1"/>
  <c r="I33" i="1"/>
  <c r="I32" i="1"/>
  <c r="C29" i="1"/>
  <c r="F34" i="1" s="1"/>
  <c r="O23" i="1"/>
  <c r="I23" i="1"/>
  <c r="C23" i="1"/>
  <c r="I63" i="2" l="1"/>
  <c r="I63" i="3"/>
  <c r="H41" i="9"/>
  <c r="I63" i="12"/>
  <c r="F32" i="1"/>
  <c r="I63" i="1"/>
  <c r="I63" i="5"/>
  <c r="I63" i="9"/>
  <c r="F34" i="10"/>
  <c r="F33" i="5"/>
  <c r="F34" i="9"/>
  <c r="H41" i="5"/>
  <c r="I63" i="10"/>
  <c r="H41" i="2"/>
  <c r="I63" i="4"/>
  <c r="F29" i="10"/>
  <c r="F29" i="9"/>
  <c r="H41" i="10"/>
  <c r="F32" i="12"/>
  <c r="I63" i="13"/>
  <c r="F31" i="1"/>
  <c r="F33" i="4"/>
  <c r="F33" i="2"/>
  <c r="F32" i="5"/>
  <c r="F29" i="5" s="1"/>
  <c r="F34" i="4"/>
  <c r="F33" i="12"/>
  <c r="F29" i="12" s="1"/>
  <c r="F34" i="2"/>
  <c r="F31" i="2"/>
  <c r="F31" i="4"/>
  <c r="F33" i="1"/>
  <c r="F33" i="13"/>
  <c r="F29" i="13" s="1"/>
  <c r="F29" i="1" l="1"/>
  <c r="G31" i="1"/>
  <c r="I31" i="1" s="1"/>
</calcChain>
</file>

<file path=xl/sharedStrings.xml><?xml version="1.0" encoding="utf-8"?>
<sst xmlns="http://schemas.openxmlformats.org/spreadsheetml/2006/main" count="1328" uniqueCount="185">
  <si>
    <t xml:space="preserve">«УТВЕРЖДЕНА
приказом 
Министерства финансов 
Удмуртской Республики
от  «6» мая 2022 года № 153
</t>
  </si>
  <si>
    <t xml:space="preserve">Форма отчета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 выдвигаемого для получения финансовой поддержки за счет межбюджетных трансфертов из бюджета Удмуртской Республики </t>
  </si>
  <si>
    <t>Нарастающим итогом по состоянию на:</t>
  </si>
  <si>
    <t>Наименование муниципального образования в Удмуртской Республике:</t>
  </si>
  <si>
    <t>"Город Воткинск"</t>
  </si>
  <si>
    <t xml:space="preserve">Раздел 1. </t>
  </si>
  <si>
    <t xml:space="preserve">1.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 выдвигаемого для получения финансовой поддержки за счет межбюджетных трансфертов из бюджета Удмуртской Республики ,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 выдвигаемого для получения финансовой поддержки за счет межбюджетных трансфертов из бюджета Удмуртской Республики (далее - Соглашение): 
</t>
  </si>
  <si>
    <t>№ п/п</t>
  </si>
  <si>
    <t>Наименование инициативного проекта выдвигаемого для получения финансовой поддержки за счет межбюджетных трансфертов из бюджета Удмуртской Республики</t>
  </si>
  <si>
    <t>Предусмотрено денежных средств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  по Соглашению,  руб.</t>
  </si>
  <si>
    <t xml:space="preserve">Поступило денежных средств в бюджет муниципального образования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  руб.
</t>
  </si>
  <si>
    <t xml:space="preserve">Заключено муниципальных контрактов (принято обязательств по оплате) в целях реализации инициативного проекта, выдвигаемого для получения финансовой поддержки за счет межбюджетных трансфертов из бюджета Удмуртской Республики, руб. </t>
  </si>
  <si>
    <t xml:space="preserve">Кассовый расход денежных средств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  руб.
</t>
  </si>
  <si>
    <t>Примечание</t>
  </si>
  <si>
    <t>всего</t>
  </si>
  <si>
    <t>в том числе</t>
  </si>
  <si>
    <t>за счет бюджета Удмуртской Республики</t>
  </si>
  <si>
    <t>за счет  бюджета муниципального образования</t>
  </si>
  <si>
    <t xml:space="preserve">за счет инициативных платежей  физических лиц -населения (жителей) муниципального образования (далее- жители) </t>
  </si>
  <si>
    <t>за счет инициативных платежей  юридических лиц (индивидуальных предпринимателей, крестьянских (фермерских) хозяйств), физических лиц (далее -организации)</t>
  </si>
  <si>
    <t xml:space="preserve">за счет инициативных платежей  жителей </t>
  </si>
  <si>
    <t>за счет инициативных платежей  организаций</t>
  </si>
  <si>
    <t>«Счастливый двор» (устройство спортивной площадки в районе домов № 5 и № 9 по ул. Школьная»</t>
  </si>
  <si>
    <t>2. Сведения о сумме возврата неиспользованного остатка 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 выдвигаемого для получения финансовой поддержки за счет межбюджетных трансфертов из бюджета Удмуртской Республики:**</t>
  </si>
  <si>
    <t xml:space="preserve">Источники финансирования инициативного проекта </t>
  </si>
  <si>
    <t xml:space="preserve">Предусмотрено по Соглашению, руб.  </t>
  </si>
  <si>
    <t>Размер от стоимости инициативного проекта,%</t>
  </si>
  <si>
    <t xml:space="preserve"> Общая стоимость инициативного проекта в результате проведения конкурсных процедур, руб. </t>
  </si>
  <si>
    <t xml:space="preserve">Сумма возврата, руб. </t>
  </si>
  <si>
    <t xml:space="preserve">Стоимость проекта, </t>
  </si>
  <si>
    <t>в том числе:</t>
  </si>
  <si>
    <t xml:space="preserve">Иной межбюджетный трансферт из бюджета УР </t>
  </si>
  <si>
    <t xml:space="preserve">Финансирование за счет  бюджета муниципального образования </t>
  </si>
  <si>
    <t>Финансирование  за счет инициативных платежей жителей</t>
  </si>
  <si>
    <t>Финансирование за счет инициативных платежей организаций</t>
  </si>
  <si>
    <t xml:space="preserve">Раздел 2. </t>
  </si>
  <si>
    <t>1. Сведения об объемах имущественного и (или) трудового участия жителей и (или) организаций в инициативный проект, выдвигаемый для получения финансовой поддержки за счет межбюджетных трансфертов из бюджета Удмуртской Республики:</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</si>
  <si>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</si>
  <si>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инициативных проектов, выдвигаемых  для получения финансовой поддержки за счет межбюджетных трансфертов из бюджета Удмуртской Республики, руб. </t>
  </si>
  <si>
    <t xml:space="preserve">Факт, руб. </t>
  </si>
  <si>
    <t xml:space="preserve">Отклонение, руб. </t>
  </si>
  <si>
    <t>Причины отклонения</t>
  </si>
  <si>
    <t>Имущественное и (или) трудовое участие всего,</t>
  </si>
  <si>
    <t>участие жителей</t>
  </si>
  <si>
    <t>участие организаций</t>
  </si>
  <si>
    <t>2. Описание имущественного и (или) трудового участия жителей и (или) организаций в инициативный проект, выдвигаемый для получения финансовой поддержки за счет межбюджетных трансфертов из бюджета Удмуртской Республики:</t>
  </si>
  <si>
    <t>2.1. Жители:</t>
  </si>
  <si>
    <t>очистка участка от мусора, планировка участка вручную, устройство газона</t>
  </si>
  <si>
    <t>2.2. Организации:</t>
  </si>
  <si>
    <t>погрузочно-разгрузочные работы, перевозка грузов, рытье ям вручную, демонтаж металлических конструкций</t>
  </si>
  <si>
    <t xml:space="preserve">3. Перечень мероприятий по реализации инициативного проекта, выдвигаемого для получения финансовой поддержки за счет межбюджетных трансфертов из бюджета Удмуртской Республики:
</t>
  </si>
  <si>
    <t>Виды работ (услуг)</t>
  </si>
  <si>
    <t xml:space="preserve">Описание </t>
  </si>
  <si>
    <t xml:space="preserve">План в соответствии с заявкой администрации муниципального образования поданной в текущем году для участия в конкурсном отборе инициативных проектов, выдвигаемых  для получения финансовой поддержки за счет межбюджетных трансфертов из бюджета Удмуртской Республики, 
руб.
</t>
  </si>
  <si>
    <t>Кассовый расход, руб.</t>
  </si>
  <si>
    <t>Разработка и проверка технической документации</t>
  </si>
  <si>
    <t>Ремонтно-строительные работы (в соответствии со сметой)</t>
  </si>
  <si>
    <t>Планировка площадей бульдозерами, разработка грунта, устройство подстилающих и выравнивающих слоев оснований из песка и щебня, установка бортовых камней, устройство покрытия дорожек и тротуаров, нанесение разметки, установка МАФов</t>
  </si>
  <si>
    <t>Стоимость проекта согласно смете 1734969,60 руб.</t>
  </si>
  <si>
    <t>Приобретение материалов (кроме тех, которые учтены в строке «ремонтно-строительные работы»)</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</si>
  <si>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</si>
  <si>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</si>
  <si>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</si>
  <si>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</si>
  <si>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</si>
  <si>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 xml:space="preserve">4. К отчету прилагаются фотографии объекта по итогам реализации инициативного проекта, выдвигаемого для получения финансовой поддержки за счет межбюджетных трансфертов из бюджета Удмуртской Республики, документы (включая фотографии), отражающие участие жителей муниципального образования и организаций в безвозмездных работах и услугах, и их результаты. </t>
  </si>
  <si>
    <t>5. Сведения об итогах реализации инициативного проекта, выдвигаемого для получения финансовой поддержки за счет межбюджетных трансфертов из бюджета Удмуртской Республики:</t>
  </si>
  <si>
    <t xml:space="preserve">5.1. Объект, включенный в инициативный проект                </t>
  </si>
  <si>
    <t xml:space="preserve">                                                                                                                                              завершен*</t>
  </si>
  <si>
    <t xml:space="preserve">5.2. Если инициативный проект выполнен частично, то что именно, в каком объеме и по какой причине не было выполнено:
</t>
  </si>
  <si>
    <t>6. Дата:</t>
  </si>
  <si>
    <t>начала осуществления инициативного проекта, выдвигаемого для получения финансовой поддержки за счет межбюджетных трансфертов из бюджета Удмуртской Республики -</t>
  </si>
  <si>
    <r>
      <t>ввода объекта в эксплуатацию  –</t>
    </r>
    <r>
      <rPr>
        <b/>
        <sz val="12"/>
        <color rgb="FF92D050"/>
        <rFont val="Times New Roman"/>
      </rPr>
      <t/>
    </r>
  </si>
  <si>
    <t>14.11.2022. Акт о приемке выполненных работ от 14.11.2022 № 1.</t>
  </si>
  <si>
    <t xml:space="preserve">7. К отчету прилагаются копии документов, подтверждающих фактические расходы.⃰  ⃰  </t>
  </si>
  <si>
    <t xml:space="preserve">Начальник Управления финансов                                                                         </t>
  </si>
  <si>
    <t xml:space="preserve"> </t>
  </si>
  <si>
    <t xml:space="preserve">    (подпись)                                 </t>
  </si>
  <si>
    <t>(расшифровка подписи)</t>
  </si>
  <si>
    <t xml:space="preserve">Глава муниципального образования                                                                      </t>
  </si>
  <si>
    <t>М.П.</t>
  </si>
  <si>
    <t>Дата</t>
  </si>
  <si>
    <t>11 января 2023 года</t>
  </si>
  <si>
    <t xml:space="preserve">Исполнитель                                                                                                      </t>
  </si>
  <si>
    <t>(телефон)</t>
  </si>
  <si>
    <t>______________________________________________________________________________________________________________________________________________________________________________________________</t>
  </si>
  <si>
    <t>⃰ Указываются реквизиты акта ввода в эксплуатацию, акта выполненных работ, документа, подтверждающего поставку</t>
  </si>
  <si>
    <t xml:space="preserve">** Отчетные данные предоставляются по итогам реализации инициативного проекта, выдвигаемого для получения финансовой поддержки за счет межбюджетных трансфертов из бюджета Удмуртской Республики
</t>
  </si>
  <si>
    <t>«Наш двор - вперед к мечте» (устройство спортивной площадки в районе дома № 9 по ул. Гастелло)»</t>
  </si>
  <si>
    <t>разборка существующих покрытий асфальтобетонных, разработка грунта вручную, планировка площадки вручную</t>
  </si>
  <si>
    <t>вертикальная планировка земельного участка, вывоз излишек грунта, устройство подстилающего слоя из песка</t>
  </si>
  <si>
    <t>Устройство подстилающих слоев оснований из песка и щебня, устройство фундаментных плит и дорожного покрытия, устройство бесшовного водонепроницаемого покрытия, нанесение разметки</t>
  </si>
  <si>
    <t>Снижение стоимости реализации проекта в результате проведения торгов</t>
  </si>
  <si>
    <t xml:space="preserve">  22.09.2022. Акт о приемке выполненных работ от 22.09.2022 № 1.</t>
  </si>
  <si>
    <t xml:space="preserve">Начальник Управления финансов                                                                          </t>
  </si>
  <si>
    <t xml:space="preserve"> (подпись)                                 </t>
  </si>
  <si>
    <t xml:space="preserve">Глава муниципального образования                                                                       </t>
  </si>
  <si>
    <t xml:space="preserve">Исполнитель                                                                                                        </t>
  </si>
  <si>
    <t>«Уютный квартал» (устройство системы водоотведения на территории ТОС «Степана Разина»)»</t>
  </si>
  <si>
    <t xml:space="preserve">разработка грунта вручную в траншеях глубиной до 2 м </t>
  </si>
  <si>
    <t>устройство песчаного основания под трубопроводы</t>
  </si>
  <si>
    <t>Разработка грунта в траншеях экскаватором, засыпка траншей и котлованов, укладка канализационных труб, устройство колодцев</t>
  </si>
  <si>
    <t>Стоимость проекта согласно смете 1771096,80 руб.</t>
  </si>
  <si>
    <t xml:space="preserve"> 19.08.2022. Акт о приемке выполненных работ от 19.08.2022 № 1.</t>
  </si>
  <si>
    <t xml:space="preserve">(подпись)                                 </t>
  </si>
  <si>
    <t xml:space="preserve">Исполнитель                                                                                                         </t>
  </si>
  <si>
    <t>«Алёнкин парк» на Молодёжной»</t>
  </si>
  <si>
    <t>валка деревьев, срезка кустарников, разработка грунта, планировка вручную, демонтаж и установка МАФов</t>
  </si>
  <si>
    <t>разработка грунта, погрузочно-разгрузочные работы, перевозка грузов, планировка вручную, устройство освещения</t>
  </si>
  <si>
    <t>Установка бортовых камней, устройство подстилающих и выравнивающих слоев оснований из песка, устройство тротуаров, устройство освещения, установка МАФов</t>
  </si>
  <si>
    <t>Стоимость проекта согласно смете 1740532,80 руб.</t>
  </si>
  <si>
    <t xml:space="preserve">  26.09.2022. Акт о приемке выполненных работ от 26.09.2022 № 1.</t>
  </si>
  <si>
    <t xml:space="preserve">Начальник Управления финансов                                                                        </t>
  </si>
  <si>
    <t xml:space="preserve">Глава муниципального образования                                                                        </t>
  </si>
  <si>
    <t xml:space="preserve">Исполнитель                                                                                                     </t>
  </si>
  <si>
    <t>«Ветер перемен» (устройство многофункциональной площадки в районе ул. Солнечная)»</t>
  </si>
  <si>
    <t>разработка грунта и планировка территории, устройство покрытия площадки</t>
  </si>
  <si>
    <t>скамья металлическая, урна уличная, погрузочно-разгрузочные работы, перевозка грузов, устройство освещения</t>
  </si>
  <si>
    <t>Устройство подстилающих и выравнивающих слоев оснований из песка, устройство фундаментных плит, устройство водонепроницаемого покрытия, нанесение разметки, установка волейбольных стоек</t>
  </si>
  <si>
    <t>12.08.2022. Акт о приемке выполненных работ от 12.08.2022 № 1.</t>
  </si>
  <si>
    <t xml:space="preserve">Начальник Управления финансов                                                                      </t>
  </si>
  <si>
    <t>Муниципальное образование "Город Воткинск"</t>
  </si>
  <si>
    <t>19.09.2022 года.**</t>
  </si>
  <si>
    <t>"ЗаРечье-ЗаСпорт!" (благоустройство спортивной площадки МБОУ СОШ №15)"</t>
  </si>
  <si>
    <t>срок завершения работ по контракту: 31 августа 2022 года</t>
  </si>
  <si>
    <t>разработка грунта вручную, погрузка вручную грунта растительного, валка деревьев и срезка кустарников, устройство прослойки "Дорнита"</t>
  </si>
  <si>
    <t>вывоз грунта, демонтаж опор освещения.</t>
  </si>
  <si>
    <t>Разработка грунта, планировка площадей, корчевка пней, погрузочно-разгрузочные работы, перевозка грузов, устройство подстилающих выравнивающих слоев оснований из песка, установка бортовых камней</t>
  </si>
  <si>
    <t xml:space="preserve">Экономия образовалась в результате проведенных торгов </t>
  </si>
  <si>
    <t xml:space="preserve"> завершен* Акт о приемке выполненных работ №1 от 31.08.2022 г., КС-3 №1 от 31.08.2022 г.</t>
  </si>
  <si>
    <t>01.05.2022 года;</t>
  </si>
  <si>
    <t>31.08.2022 года.**</t>
  </si>
  <si>
    <t>"Безопасный тротуар" на территории МБОУ "Воткинский лицей"</t>
  </si>
  <si>
    <t>срок завершения работ по контракту: 30 августа 2022 года</t>
  </si>
  <si>
    <t>огрунтовка металлических поверхностей, окраска металлических поверхностей, разборка бортовых камней, валка деревьев, посев газонов.</t>
  </si>
  <si>
    <t>разборка железобетонных конструкций, устройство калиток, планировка участка вручную, устройство подстилающих и выравнивающих слоев оснований из песка, подготовка почвы для устройства газона механизированным способом.</t>
  </si>
  <si>
    <t>устройство бетонной подготовки, установка металлических столбов, устройство заграждений из металлических решетчатых панелей, разделка древесины, корчевка пней, разработка грунта, разборка покрытий и оснований, перевозка грузов, планировка участка, установка бортовых камней, устройство подстилающих и выравнивающих слоев оснований из песка, устройство покрытий из тротуарной плитки, озеленение, устройство основания под трубопроводы, укладка водопроводных труб</t>
  </si>
  <si>
    <t xml:space="preserve"> завершен* Акт о приемке выполненных работ №3 от 06.09.2022 г., КС-3 №1 от 05.09.2022 г.</t>
  </si>
  <si>
    <t>05.09.2022 года.**</t>
  </si>
  <si>
    <t>срок завершения работ по контракту: 12 сентября 2022 года</t>
  </si>
  <si>
    <t>"Образовательно-развлекательный комплекс "Дорожная азбука" на территории МБОУ СОШ №1"</t>
  </si>
  <si>
    <t>Валка деревьев твердых пород и лиственницы с корня, разделка древесины твердых пород и лиственницы, полученной от валки леса, корчевка пней, трелевка древесины, Обивка земли с выкорчеванных пней, засыпка ям, резка кустарника и мелколесья, планировка площадей механизированным способом, погрузочные работы</t>
  </si>
  <si>
    <t>Разработка грунта бульдозерами, уплотнение грунта вибрационными катками, разборка бетонных оснований, огрузочные работы мусора строительного, перевозка грузов автомобилями-самосвалами</t>
  </si>
  <si>
    <t>Устройство оснований из щебня, розлив вяжущий материалов, устройство покрытия из асфальтобетонных смесей, установка бортовых камней</t>
  </si>
  <si>
    <t xml:space="preserve"> завершен* Акт о приемке выполненных работ №1 от 21.09.2022 г., КС-3 №1 от 19.09.2022 г.</t>
  </si>
  <si>
    <t>"Зал творчества для всех (ремонт актового зала МБОУ СОШ №10 г. Воткинска)</t>
  </si>
  <si>
    <t>срок завершения работ по контракту: 30 ноября 2022 года</t>
  </si>
  <si>
    <t>разборка покрытий полов из линолеума, разборка покрытий полов дощатых, устройства элементов каркаса из бруса, устройство покрытий полов из фанеры, устройство покрытий полов из линолеума устройство плинтусов ПВХ, кладка отдельных участков стен из кирпича.</t>
  </si>
  <si>
    <t>предоставление трехсекционных блоков стульев.</t>
  </si>
  <si>
    <t>демонтаж перегородок, разборка облицовки, демонтаж элементов каркаса из брусьев, разборка покрытий полов, демонтаж дверных коробок, разборка плинтусов, устройство перегородок из гипсокартоновых листов, устройство покрытий из плит древесностружчатых, облицовка стен, установка решеток жалюзийных, облицовка стен, устройство покрытий из линолеума, устройсвто подвисных потолков, ремонт штукатурки, окрашевание стен, укладка лаг, устройство покрытий из линолеума, устройство плинтусов, устройство дверных блоков, замена светильников</t>
  </si>
  <si>
    <t xml:space="preserve"> завершен* Акт о приемке выполненных работ №1 от 04.11.2022 г., КС-3 №1 от 04.11.2022 г.</t>
  </si>
  <si>
    <t>18.07.2022 года;</t>
  </si>
  <si>
    <t>04.11.2022 года.**</t>
  </si>
  <si>
    <t>«Время новых стартов»</t>
  </si>
  <si>
    <t>Расчистка площадей от кустарника, корчевка пней вручную; разработка грунта вручную;засыпка вручную траншей, ям; очистка участка от мусора.</t>
  </si>
  <si>
    <t xml:space="preserve">Разработка грунта экскаваторами; уплотнение грунта; погрузка </t>
  </si>
  <si>
    <t>и перевозка грунта; планировка площадей вручную;перевозка грузов.</t>
  </si>
  <si>
    <t xml:space="preserve">Питбайк BSE EVO 110E-14/12-10шт., питбайк WELS RT140 17/14-2шт., питбайк WELS RT125 17/14-10шт. </t>
  </si>
  <si>
    <t>в связи с экономией по договорам</t>
  </si>
  <si>
    <t>завершен</t>
  </si>
  <si>
    <t>03.06.2022 года;</t>
  </si>
  <si>
    <r>
      <t>ввода объекта в эксплуатацию  –</t>
    </r>
    <r>
      <rPr>
        <b/>
        <sz val="12"/>
        <color rgb="FF92D050"/>
        <rFont val="Times New Roman"/>
        <family val="1"/>
        <charset val="204"/>
      </rPr>
      <t/>
    </r>
  </si>
  <si>
    <t xml:space="preserve">                                     24.10.2022          года.⃰  ⃰</t>
  </si>
  <si>
    <r>
      <t xml:space="preserve"> </t>
    </r>
    <r>
      <rPr>
        <sz val="9"/>
        <rFont val="Times New Roman"/>
        <family val="1"/>
        <charset val="204"/>
      </rPr>
      <t>(подпись)</t>
    </r>
    <r>
      <rPr>
        <sz val="11"/>
        <rFont val="Times New Roman"/>
        <family val="1"/>
        <charset val="204"/>
      </rPr>
      <t xml:space="preserve">                                 </t>
    </r>
  </si>
  <si>
    <r>
      <t xml:space="preserve">Начальник Управления финансов             </t>
    </r>
    <r>
      <rPr>
        <b/>
        <sz val="12"/>
        <rFont val="Times New Roman"/>
        <family val="1"/>
        <charset val="204"/>
      </rPr>
      <t xml:space="preserve">___________                 </t>
    </r>
  </si>
  <si>
    <r>
      <t xml:space="preserve">Глава муниципального образования       </t>
    </r>
    <r>
      <rPr>
        <b/>
        <sz val="12"/>
        <rFont val="Times New Roman"/>
        <family val="1"/>
        <charset val="204"/>
      </rPr>
      <t xml:space="preserve">   ___________                   </t>
    </r>
  </si>
  <si>
    <r>
      <t xml:space="preserve">Исполнитель                                           </t>
    </r>
    <r>
      <rPr>
        <b/>
        <sz val="12"/>
        <rFont val="Times New Roman"/>
        <family val="1"/>
        <charset val="204"/>
      </rPr>
      <t xml:space="preserve"> ___________                   </t>
    </r>
  </si>
  <si>
    <t>"Окна Победы"</t>
  </si>
  <si>
    <t>работы не выполнены</t>
  </si>
  <si>
    <t>1) сплошное выравнивание внутренних поверхностей (однослойное оштукатуривание) оконных и дверных откосов плоских; 2) окраска водно-дисперсионными акриловыми составами.</t>
  </si>
  <si>
    <t>1) разборка кирпичных стен; 2) кладка отдельных участков кирпичных стен и заделка проемов в кирпичных стенах.</t>
  </si>
  <si>
    <t>Демонтаж оконных блоков, кладка стен из кирпича, устройство фундаментов, монтаж оконных блоков</t>
  </si>
  <si>
    <t>ден.средства не собраны</t>
  </si>
  <si>
    <t>не завершен</t>
  </si>
  <si>
    <t>план по сбору денежных средств не выполнен</t>
  </si>
  <si>
    <t xml:space="preserve">                                                    года.⃰  ⃰</t>
  </si>
  <si>
    <r>
      <t xml:space="preserve">Начальник Управления финансов             </t>
    </r>
    <r>
      <rPr>
        <b/>
        <sz val="12"/>
        <rFont val="Times New Roman"/>
        <family val="1"/>
        <charset val="204"/>
      </rPr>
      <t xml:space="preserve">___________                     </t>
    </r>
  </si>
  <si>
    <r>
      <t xml:space="preserve">Глава муниципального образования       </t>
    </r>
    <r>
      <rPr>
        <b/>
        <sz val="12"/>
        <rFont val="Times New Roman"/>
        <family val="1"/>
        <charset val="204"/>
      </rPr>
      <t xml:space="preserve">   ___________                       </t>
    </r>
  </si>
  <si>
    <r>
      <t xml:space="preserve">Исполнитель                                           </t>
    </r>
    <r>
      <rPr>
        <b/>
        <sz val="12"/>
        <rFont val="Times New Roman"/>
        <family val="1"/>
        <charset val="204"/>
      </rPr>
      <t xml:space="preserve"> ___________                      </t>
    </r>
  </si>
  <si>
    <t xml:space="preserve">обрезка деревьев, корчевка пней, омоложение растений, разборка асфальтобетонных покрытий и оснований, восстановление профиля канав, очистка территории от строительного мусорв, погрузочные работы, подготовка почвы для устройства партерного ии обыкновенного газона </t>
  </si>
  <si>
    <t>разработка грунта с погрузкой на автомобили-самосвалы, планировка площадей механизированным способом, перевозка грузов автомобилями-самосвалами</t>
  </si>
  <si>
    <t>разборка асфальтобетонных покрытий и оснований, погрузочные работы, перевозка грузов, устройство оснований из щебня, устройство покрытия дорожек и тротуаров, озеление</t>
  </si>
  <si>
    <t xml:space="preserve"> завершен* Акт о приемке выполненных работ №1 от 08.09.2022 г., Акт о приемке выполненных работ №1 от 31.08.2022 г., КС-3 №1 от 31.08.2022 г.</t>
  </si>
  <si>
    <t>01.08.2022 года;</t>
  </si>
  <si>
    <t>08.09.2022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</si>
</sst>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b/>
      <sz val="12"/>
      <color theme="1"/>
      <name val="Times New Roman"/>
    </font>
    <font>
      <sz val="12"/>
      <color theme="1"/>
      <name val="Times New Roman"/>
    </font>
    <font>
      <sz val="12"/>
      <color indexed="64"/>
      <name val="Times New Roman"/>
    </font>
    <font>
      <sz val="12"/>
      <name val="Times New Roman"/>
    </font>
    <font>
      <sz val="11.5"/>
      <color indexed="64"/>
      <name val="Times New Roman"/>
    </font>
    <font>
      <sz val="11"/>
      <color theme="1"/>
      <name val="Times New Roman"/>
    </font>
    <font>
      <sz val="10"/>
      <color theme="1"/>
      <name val="Times New Roman"/>
    </font>
    <font>
      <sz val="8"/>
      <color theme="1"/>
      <name val="Times New Roman"/>
    </font>
    <font>
      <b/>
      <sz val="12"/>
      <color rgb="FF92D050"/>
      <name val="Times New Roman"/>
    </font>
    <font>
      <b/>
      <sz val="12"/>
      <color theme="1"/>
      <name val="Times New Roman"/>
      <family val="1"/>
      <charset val="204"/>
    </font>
    <font>
      <sz val="12"/>
      <color theme="1"/>
      <name val="Times New Roman"/>
      <family val="1"/>
      <charset val="204"/>
    </font>
    <font>
      <sz val="11"/>
      <color rgb="FF000000"/>
      <name val="Times New Roman"/>
      <family val="1"/>
      <charset val="204"/>
    </font>
    <font>
      <sz val="11"/>
      <name val="Times New Roman"/>
      <family val="1"/>
      <charset val="204"/>
    </font>
    <font>
      <sz val="11"/>
      <name val="Calibri"/>
      <family val="2"/>
      <charset val="204"/>
      <scheme val="minor"/>
    </font>
    <font>
      <sz val="11"/>
      <color theme="1"/>
      <name val="Times New Roman"/>
      <family val="1"/>
      <charset val="204"/>
    </font>
    <font>
      <sz val="11.5"/>
      <color theme="1"/>
      <name val="Times New Roman"/>
      <family val="1"/>
      <charset val="204"/>
    </font>
    <font>
      <sz val="11.5"/>
      <color theme="1"/>
      <name val="Calibri"/>
      <family val="2"/>
      <charset val="204"/>
      <scheme val="minor"/>
    </font>
    <font>
      <sz val="12"/>
      <name val="Times New Roman"/>
      <family val="1"/>
      <charset val="204"/>
    </font>
    <font>
      <b/>
      <sz val="12"/>
      <color rgb="FF92D050"/>
      <name val="Times New Roman"/>
      <family val="1"/>
      <charset val="204"/>
    </font>
    <font>
      <sz val="10"/>
      <color theme="1"/>
      <name val="Times New Roman"/>
      <family val="1"/>
      <charset val="204"/>
    </font>
    <font>
      <sz val="11"/>
      <name val="Calibri"/>
      <scheme val="minor"/>
    </font>
    <font>
      <b/>
      <sz val="12"/>
      <name val="Times New Roman"/>
      <family val="1"/>
      <charset val="204"/>
    </font>
    <font>
      <sz val="11.5"/>
      <name val="Times New Roman"/>
      <family val="1"/>
      <charset val="204"/>
    </font>
    <font>
      <sz val="11.5"/>
      <name val="Calibri"/>
      <family val="2"/>
      <charset val="204"/>
      <scheme val="minor"/>
    </font>
    <font>
      <sz val="9"/>
      <name val="Times New Roman"/>
      <family val="1"/>
      <charset val="204"/>
    </font>
    <font>
      <sz val="12"/>
      <color rgb="FF000000"/>
      <name val="Times New Roman"/>
      <family val="1"/>
      <charset val="204"/>
    </font>
    <font>
      <sz val="12"/>
      <color theme="1"/>
      <name val="Calibri"/>
      <family val="2"/>
      <charset val="204"/>
      <scheme val="minor"/>
    </font>
  </fonts>
  <fills count="2">
    <fill>
      <patternFill patternType="none"/>
    </fill>
    <fill>
      <patternFill patternType="gray125"/>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396">
    <xf numFmtId="0" fontId="0" fillId="0" borderId="0" xfId="0"/>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wrapText="1"/>
    </xf>
    <xf numFmtId="0" fontId="3" fillId="0" borderId="15" xfId="0" applyFont="1" applyBorder="1" applyAlignment="1">
      <alignment horizontal="center" vertical="center" wrapText="1"/>
    </xf>
    <xf numFmtId="0" fontId="2" fillId="0" borderId="16" xfId="0" applyFont="1" applyBorder="1" applyAlignment="1" applyProtection="1">
      <alignment vertical="center" wrapText="1"/>
      <protection locked="0"/>
    </xf>
    <xf numFmtId="0" fontId="3" fillId="0" borderId="16"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2" fontId="3" fillId="0" borderId="16" xfId="0" applyNumberFormat="1" applyFont="1" applyBorder="1" applyAlignment="1" applyProtection="1">
      <alignment horizontal="center" vertical="center" wrapText="1"/>
      <protection locked="0"/>
    </xf>
    <xf numFmtId="2" fontId="3" fillId="0" borderId="16" xfId="0" applyNumberFormat="1"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top" wrapText="1"/>
    </xf>
    <xf numFmtId="0" fontId="2" fillId="0" borderId="19" xfId="0" applyFont="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22" xfId="0" applyFont="1" applyBorder="1" applyAlignment="1">
      <alignment horizontal="center" vertical="center"/>
    </xf>
    <xf numFmtId="0" fontId="2" fillId="0" borderId="2" xfId="0" applyFont="1" applyBorder="1" applyAlignment="1">
      <alignment vertical="center" wrapText="1"/>
    </xf>
    <xf numFmtId="0" fontId="2" fillId="0" borderId="8" xfId="0" applyFont="1" applyBorder="1" applyAlignment="1">
      <alignment vertical="top" wrapText="1"/>
    </xf>
    <xf numFmtId="0" fontId="2" fillId="0" borderId="8" xfId="0" applyFont="1" applyBorder="1" applyAlignment="1" applyProtection="1">
      <alignment vertical="top" wrapText="1"/>
      <protection locked="0"/>
    </xf>
    <xf numFmtId="0" fontId="2" fillId="0" borderId="11" xfId="0" applyFont="1" applyBorder="1" applyAlignment="1" applyProtection="1">
      <alignment horizontal="center" vertical="center" wrapText="1"/>
      <protection locked="0"/>
    </xf>
    <xf numFmtId="2" fontId="2" fillId="0" borderId="8" xfId="0" applyNumberFormat="1" applyFont="1" applyBorder="1" applyAlignment="1" applyProtection="1">
      <alignment horizontal="center" vertical="center" wrapText="1"/>
      <protection locked="0"/>
    </xf>
    <xf numFmtId="0" fontId="2" fillId="0" borderId="15" xfId="0" applyFont="1" applyBorder="1" applyAlignment="1">
      <alignment vertical="top" wrapText="1"/>
    </xf>
    <xf numFmtId="0" fontId="2" fillId="0" borderId="16" xfId="0" applyFont="1" applyBorder="1" applyAlignment="1">
      <alignment horizontal="center" vertical="center" wrapText="1"/>
    </xf>
    <xf numFmtId="2" fontId="2" fillId="0" borderId="16"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justify"/>
    </xf>
    <xf numFmtId="0" fontId="0" fillId="0" borderId="0" xfId="0" applyAlignment="1">
      <alignment vertical="center"/>
    </xf>
    <xf numFmtId="0" fontId="5" fillId="0" borderId="8" xfId="0" applyFont="1" applyBorder="1" applyAlignment="1">
      <alignment horizontal="center" vertical="center" wrapText="1"/>
    </xf>
    <xf numFmtId="0" fontId="6" fillId="0" borderId="0" xfId="0" applyFont="1" applyAlignment="1">
      <alignment horizontal="justify"/>
    </xf>
    <xf numFmtId="0" fontId="0" fillId="0" borderId="0" xfId="0"/>
    <xf numFmtId="0" fontId="7" fillId="0" borderId="0" xfId="0" applyFont="1" applyAlignment="1">
      <alignment horizontal="justify"/>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wrapText="1"/>
    </xf>
    <xf numFmtId="0" fontId="2" fillId="0" borderId="8" xfId="0" applyFont="1" applyBorder="1" applyAlignment="1">
      <alignment horizontal="center" vertical="center"/>
    </xf>
    <xf numFmtId="0" fontId="4" fillId="0" borderId="8"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top" wrapText="1"/>
    </xf>
    <xf numFmtId="0" fontId="2" fillId="0" borderId="19" xfId="0" applyFont="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0" xfId="0" applyFont="1" applyAlignment="1">
      <alignment horizontal="center"/>
    </xf>
    <xf numFmtId="0" fontId="2" fillId="0" borderId="0" xfId="0" applyFont="1"/>
    <xf numFmtId="0" fontId="11" fillId="0" borderId="0" xfId="0" applyFont="1" applyAlignment="1">
      <alignment horizontal="left" vertical="center" wrapText="1"/>
    </xf>
    <xf numFmtId="0" fontId="18" fillId="0" borderId="0" xfId="0" applyFont="1" applyFill="1" applyAlignment="1">
      <alignment vertical="center" wrapText="1"/>
    </xf>
    <xf numFmtId="0" fontId="21" fillId="0" borderId="0" xfId="0" applyFont="1" applyFill="1"/>
    <xf numFmtId="0" fontId="21" fillId="0" borderId="0" xfId="0" applyFont="1" applyFill="1" applyAlignment="1">
      <alignment horizontal="center"/>
    </xf>
    <xf numFmtId="0" fontId="18" fillId="0" borderId="0" xfId="0" applyFont="1" applyFill="1" applyAlignment="1">
      <alignment horizontal="left" vertical="center" wrapText="1"/>
    </xf>
    <xf numFmtId="0" fontId="13"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0" xfId="0" applyFont="1" applyFill="1" applyBorder="1"/>
    <xf numFmtId="0" fontId="13" fillId="0" borderId="8" xfId="0" applyFont="1" applyFill="1" applyBorder="1" applyAlignment="1">
      <alignment vertical="center" wrapText="1"/>
    </xf>
    <xf numFmtId="0" fontId="13" fillId="0" borderId="11" xfId="0" applyFont="1" applyFill="1" applyBorder="1" applyAlignment="1">
      <alignment vertical="center" wrapText="1"/>
    </xf>
    <xf numFmtId="0" fontId="21" fillId="0" borderId="19" xfId="0" applyFont="1"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22" xfId="0" applyFont="1" applyFill="1" applyBorder="1" applyAlignment="1">
      <alignment horizontal="center" vertical="center"/>
    </xf>
    <xf numFmtId="0" fontId="23" fillId="0" borderId="0" xfId="0" applyFont="1" applyFill="1"/>
    <xf numFmtId="0" fontId="23" fillId="0" borderId="0" xfId="0" applyFont="1" applyFill="1" applyAlignment="1" applyProtection="1">
      <protection locked="0"/>
    </xf>
    <xf numFmtId="0" fontId="13" fillId="0" borderId="1"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vertical="top" wrapText="1"/>
    </xf>
    <xf numFmtId="0" fontId="18" fillId="0" borderId="8" xfId="0" applyFont="1" applyFill="1" applyBorder="1" applyAlignment="1" applyProtection="1">
      <alignment vertical="top" wrapText="1"/>
      <protection locked="0"/>
    </xf>
    <xf numFmtId="0" fontId="18" fillId="0" borderId="11" xfId="0" applyFont="1" applyFill="1" applyBorder="1" applyAlignment="1" applyProtection="1">
      <alignment vertical="top" wrapText="1"/>
      <protection locked="0"/>
    </xf>
    <xf numFmtId="0" fontId="21" fillId="0" borderId="0" xfId="0" applyFont="1" applyFill="1" applyAlignment="1"/>
    <xf numFmtId="0" fontId="18" fillId="0" borderId="15" xfId="0" applyFont="1" applyFill="1" applyBorder="1" applyAlignment="1">
      <alignment vertical="top" wrapText="1"/>
    </xf>
    <xf numFmtId="0" fontId="13" fillId="0" borderId="16" xfId="0" applyFont="1" applyFill="1" applyBorder="1" applyAlignment="1">
      <alignment horizontal="center" vertical="center" wrapText="1"/>
    </xf>
    <xf numFmtId="0" fontId="18" fillId="0" borderId="16" xfId="0" applyFont="1" applyFill="1" applyBorder="1" applyAlignment="1">
      <alignment vertical="top" wrapText="1"/>
    </xf>
    <xf numFmtId="0" fontId="18" fillId="0" borderId="17" xfId="0" applyFont="1" applyFill="1" applyBorder="1" applyAlignment="1">
      <alignment vertical="top" wrapText="1"/>
    </xf>
    <xf numFmtId="0" fontId="18" fillId="0" borderId="0" xfId="0" applyFont="1" applyFill="1"/>
    <xf numFmtId="0" fontId="18" fillId="0" borderId="0" xfId="0" applyFont="1" applyFill="1" applyAlignment="1"/>
    <xf numFmtId="0" fontId="25" fillId="0" borderId="0" xfId="0" applyFont="1" applyFill="1" applyAlignment="1">
      <alignment vertical="center"/>
    </xf>
    <xf numFmtId="0" fontId="18" fillId="0" borderId="0" xfId="0" applyFont="1" applyFill="1" applyAlignment="1">
      <alignment horizontal="center"/>
    </xf>
    <xf numFmtId="0" fontId="25" fillId="0" borderId="0" xfId="0" applyFont="1" applyFill="1" applyAlignment="1"/>
    <xf numFmtId="0" fontId="18" fillId="0" borderId="0" xfId="0" applyFont="1" applyFill="1" applyAlignment="1">
      <alignment horizontal="justify"/>
    </xf>
    <xf numFmtId="0" fontId="13" fillId="0" borderId="8" xfId="0" applyFont="1" applyFill="1" applyBorder="1" applyAlignment="1">
      <alignment horizontal="center" wrapText="1"/>
    </xf>
    <xf numFmtId="0" fontId="13" fillId="0" borderId="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16"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0" fillId="0" borderId="0" xfId="0" applyFill="1"/>
    <xf numFmtId="0" fontId="11" fillId="0" borderId="0" xfId="0" applyFont="1" applyFill="1" applyAlignment="1">
      <alignment vertical="center" wrapText="1"/>
    </xf>
    <xf numFmtId="0" fontId="0" fillId="0" borderId="0" xfId="0" applyFill="1" applyAlignment="1">
      <alignment horizontal="center"/>
    </xf>
    <xf numFmtId="0" fontId="11" fillId="0" borderId="0" xfId="0" applyFont="1" applyFill="1" applyAlignment="1">
      <alignment horizontal="left" vertical="center" wrapText="1"/>
    </xf>
    <xf numFmtId="0" fontId="12"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xf numFmtId="0" fontId="15" fillId="0" borderId="8" xfId="0" applyFont="1" applyFill="1" applyBorder="1" applyAlignment="1">
      <alignment vertical="center" wrapText="1"/>
    </xf>
    <xf numFmtId="0" fontId="15" fillId="0" borderId="11" xfId="0" applyFont="1" applyFill="1" applyBorder="1" applyAlignment="1">
      <alignment vertical="center" wrapText="1"/>
    </xf>
    <xf numFmtId="0" fontId="0" fillId="0" borderId="19" xfId="0" applyFill="1" applyBorder="1" applyAlignment="1">
      <alignment horizontal="center" vertical="center"/>
    </xf>
    <xf numFmtId="0" fontId="0" fillId="0" borderId="8"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22" xfId="0" applyFill="1" applyBorder="1" applyAlignment="1">
      <alignment horizontal="center" vertical="center"/>
    </xf>
    <xf numFmtId="0" fontId="16" fillId="0" borderId="0" xfId="0" applyFont="1" applyFill="1"/>
    <xf numFmtId="0" fontId="16" fillId="0" borderId="0" xfId="0" applyFont="1" applyFill="1" applyAlignment="1" applyProtection="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top" wrapText="1"/>
    </xf>
    <xf numFmtId="0" fontId="15" fillId="0" borderId="8" xfId="0" applyFont="1" applyFill="1" applyBorder="1" applyAlignment="1">
      <alignment vertical="top" wrapText="1"/>
    </xf>
    <xf numFmtId="0" fontId="11" fillId="0" borderId="8" xfId="0" applyFont="1" applyFill="1" applyBorder="1" applyAlignment="1" applyProtection="1">
      <alignment vertical="top" wrapText="1"/>
      <protection locked="0"/>
    </xf>
    <xf numFmtId="0" fontId="11" fillId="0" borderId="11" xfId="0" applyFont="1" applyFill="1" applyBorder="1" applyAlignment="1" applyProtection="1">
      <alignment vertical="top" wrapText="1"/>
      <protection locked="0"/>
    </xf>
    <xf numFmtId="0" fontId="0" fillId="0" borderId="0" xfId="0" applyFill="1" applyAlignment="1"/>
    <xf numFmtId="0" fontId="11" fillId="0" borderId="15" xfId="0" applyFont="1" applyFill="1" applyBorder="1" applyAlignment="1">
      <alignment vertical="top" wrapText="1"/>
    </xf>
    <xf numFmtId="0" fontId="15" fillId="0" borderId="16" xfId="0" applyFont="1" applyFill="1" applyBorder="1" applyAlignment="1">
      <alignment horizontal="center" vertical="center" wrapText="1"/>
    </xf>
    <xf numFmtId="0" fontId="11" fillId="0" borderId="16" xfId="0" applyFont="1" applyFill="1" applyBorder="1" applyAlignment="1">
      <alignment vertical="top" wrapText="1"/>
    </xf>
    <xf numFmtId="0" fontId="11" fillId="0" borderId="17" xfId="0" applyFont="1" applyFill="1" applyBorder="1" applyAlignment="1">
      <alignment vertical="top" wrapText="1"/>
    </xf>
    <xf numFmtId="0" fontId="11" fillId="0" borderId="0" xfId="0" applyFont="1" applyFill="1"/>
    <xf numFmtId="0" fontId="11" fillId="0" borderId="0" xfId="0" applyFont="1" applyFill="1" applyAlignment="1"/>
    <xf numFmtId="0" fontId="14" fillId="0" borderId="0" xfId="0" applyFont="1" applyFill="1"/>
    <xf numFmtId="0" fontId="14" fillId="0" borderId="0" xfId="0" applyFont="1" applyFill="1" applyAlignment="1">
      <alignment horizontal="center"/>
    </xf>
    <xf numFmtId="0" fontId="14" fillId="0" borderId="0" xfId="0" applyFont="1" applyFill="1" applyAlignment="1"/>
    <xf numFmtId="0" fontId="26" fillId="0" borderId="8" xfId="0" applyFont="1" applyFill="1" applyBorder="1" applyAlignment="1">
      <alignment horizontal="center" wrapText="1"/>
    </xf>
    <xf numFmtId="0" fontId="26" fillId="0" borderId="8"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7" fillId="0" borderId="16" xfId="0" applyFont="1" applyFill="1" applyBorder="1" applyAlignment="1" applyProtection="1">
      <alignment vertical="center" wrapText="1"/>
      <protection locked="0"/>
    </xf>
    <xf numFmtId="0" fontId="26" fillId="0" borderId="16" xfId="0" applyFont="1" applyFill="1" applyBorder="1" applyAlignment="1">
      <alignment horizontal="center" vertical="center" wrapText="1"/>
    </xf>
    <xf numFmtId="0" fontId="26" fillId="0" borderId="16"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14" fontId="2" fillId="0" borderId="0" xfId="0" applyNumberFormat="1" applyFont="1" applyAlignment="1" applyProtection="1">
      <alignment horizontal="left"/>
      <protection locked="0"/>
    </xf>
    <xf numFmtId="0" fontId="2" fillId="0" borderId="8" xfId="0" applyFont="1" applyBorder="1" applyAlignment="1" applyProtection="1">
      <alignment horizontal="center" vertical="top"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6" xfId="0" applyFont="1" applyBorder="1" applyAlignment="1">
      <alignment horizontal="center" vertical="top"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6"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8" xfId="0" applyNumberFormat="1" applyFont="1" applyBorder="1" applyAlignment="1" applyProtection="1">
      <alignment horizontal="center" vertical="center" wrapText="1"/>
      <protection locked="0"/>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0" fillId="0" borderId="0" xfId="0" applyAlignment="1">
      <alignment horizontal="right" wrapText="1"/>
    </xf>
    <xf numFmtId="0" fontId="1" fillId="0" borderId="0" xfId="0" applyFont="1" applyAlignment="1">
      <alignment horizontal="center" vertical="center" wrapText="1"/>
    </xf>
    <xf numFmtId="14"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8" xfId="0" applyFont="1" applyBorder="1" applyAlignment="1" applyProtection="1">
      <alignment horizontal="center" vertical="center" wrapText="1"/>
      <protection locked="0"/>
    </xf>
    <xf numFmtId="0" fontId="6" fillId="0" borderId="0" xfId="0" applyFont="1" applyAlignment="1">
      <alignment horizontal="left"/>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0" xfId="0" applyFont="1"/>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4" fontId="2" fillId="0" borderId="0" xfId="0" applyNumberFormat="1" applyFont="1" applyAlignment="1" applyProtection="1">
      <alignment horizontal="center"/>
      <protection locked="0"/>
    </xf>
    <xf numFmtId="0" fontId="6" fillId="0" borderId="8"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2" fillId="0" borderId="0" xfId="0" applyFont="1" applyAlignment="1" applyProtection="1">
      <alignment horizontal="left" vertical="top" wrapText="1"/>
      <protection locked="0"/>
    </xf>
    <xf numFmtId="0" fontId="7" fillId="0" borderId="8" xfId="0" applyFont="1" applyBorder="1" applyAlignment="1" applyProtection="1">
      <alignment horizontal="center" vertical="top" wrapText="1"/>
      <protection locked="0"/>
    </xf>
    <xf numFmtId="0" fontId="18" fillId="0" borderId="0" xfId="0" applyFont="1" applyFill="1" applyAlignment="1" applyProtection="1">
      <alignment horizontal="left" vertical="top"/>
      <protection locked="0"/>
    </xf>
    <xf numFmtId="0" fontId="25" fillId="0" borderId="0" xfId="0" applyFont="1" applyFill="1" applyAlignment="1">
      <alignment horizontal="center" vertical="center"/>
    </xf>
    <xf numFmtId="0" fontId="10" fillId="0" borderId="0" xfId="0" applyFont="1" applyAlignment="1">
      <alignment horizontal="center"/>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Fill="1" applyAlignment="1">
      <alignment horizontal="left" vertical="center"/>
    </xf>
    <xf numFmtId="0" fontId="25" fillId="0" borderId="0" xfId="0" applyFont="1" applyFill="1" applyAlignment="1">
      <alignment horizontal="center"/>
    </xf>
    <xf numFmtId="14" fontId="21" fillId="0" borderId="0" xfId="0" applyNumberFormat="1" applyFont="1" applyFill="1" applyAlignment="1" applyProtection="1">
      <alignment horizontal="center"/>
      <protection locked="0"/>
    </xf>
    <xf numFmtId="0" fontId="21" fillId="0" borderId="0" xfId="0" applyFont="1" applyFill="1" applyAlignment="1" applyProtection="1">
      <alignment horizontal="center"/>
      <protection locked="0"/>
    </xf>
    <xf numFmtId="0" fontId="18" fillId="0" borderId="0" xfId="0" applyFont="1" applyFill="1" applyAlignment="1">
      <alignment horizontal="left" vertical="center" wrapText="1"/>
    </xf>
    <xf numFmtId="0" fontId="18" fillId="0" borderId="0" xfId="0" applyFont="1" applyFill="1" applyAlignment="1" applyProtection="1">
      <alignment horizontal="left" vertical="center" wrapText="1"/>
      <protection locked="0"/>
    </xf>
    <xf numFmtId="0" fontId="18" fillId="0" borderId="0" xfId="0" applyFont="1" applyFill="1" applyAlignment="1">
      <alignment horizontal="left"/>
    </xf>
    <xf numFmtId="0" fontId="18" fillId="0" borderId="0" xfId="0" applyFont="1" applyFill="1" applyAlignment="1" applyProtection="1">
      <alignment horizontal="left"/>
      <protection locked="0"/>
    </xf>
    <xf numFmtId="0" fontId="18" fillId="0" borderId="16" xfId="0" applyFont="1" applyFill="1" applyBorder="1" applyAlignment="1">
      <alignment horizontal="center" vertical="top" wrapText="1"/>
    </xf>
    <xf numFmtId="0" fontId="18" fillId="0" borderId="22" xfId="0" applyFont="1" applyFill="1" applyBorder="1" applyAlignment="1">
      <alignment horizontal="right" vertical="top" wrapText="1"/>
    </xf>
    <xf numFmtId="0" fontId="18" fillId="0" borderId="24" xfId="0" applyFont="1" applyFill="1" applyBorder="1" applyAlignment="1">
      <alignment horizontal="right" vertical="top" wrapText="1"/>
    </xf>
    <xf numFmtId="0" fontId="18" fillId="0" borderId="22" xfId="0" applyFont="1" applyFill="1" applyBorder="1" applyAlignment="1">
      <alignment vertical="top" wrapText="1"/>
    </xf>
    <xf numFmtId="0" fontId="18" fillId="0" borderId="24" xfId="0" applyFont="1" applyFill="1" applyBorder="1" applyAlignment="1">
      <alignment vertical="top" wrapText="1"/>
    </xf>
    <xf numFmtId="0" fontId="18" fillId="0" borderId="8" xfId="0" applyFont="1" applyFill="1" applyBorder="1" applyAlignment="1" applyProtection="1">
      <alignment horizontal="center" vertical="top" wrapText="1"/>
      <protection locked="0"/>
    </xf>
    <xf numFmtId="0" fontId="18" fillId="0" borderId="8" xfId="0" applyFont="1" applyFill="1" applyBorder="1" applyAlignment="1">
      <alignment vertical="top" wrapText="1"/>
    </xf>
    <xf numFmtId="0" fontId="13" fillId="0" borderId="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24" fillId="0" borderId="0" xfId="0" applyFont="1" applyFill="1" applyAlignment="1" applyProtection="1">
      <alignment horizontal="center"/>
      <protection locked="0"/>
    </xf>
    <xf numFmtId="0" fontId="18" fillId="0" borderId="0" xfId="0" applyFont="1" applyFill="1" applyAlignment="1" applyProtection="1">
      <alignment horizontal="center"/>
      <protection locked="0"/>
    </xf>
    <xf numFmtId="0" fontId="23" fillId="0" borderId="0" xfId="0" applyFont="1" applyFill="1" applyAlignment="1">
      <alignment horizontal="left"/>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8" fillId="0" borderId="8"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8" fillId="0" borderId="16"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8" fillId="0" borderId="8" xfId="0" applyFont="1" applyFill="1" applyBorder="1" applyAlignment="1">
      <alignment horizontal="center" vertical="center"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8" xfId="0" applyFont="1" applyFill="1" applyBorder="1" applyAlignment="1">
      <alignment horizontal="center" vertical="center" wrapText="1"/>
    </xf>
    <xf numFmtId="0" fontId="22" fillId="0" borderId="0" xfId="0" applyFont="1" applyFill="1" applyAlignment="1">
      <alignment horizontal="left" vertical="center" wrapText="1"/>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8" xfId="0" applyFont="1" applyFill="1" applyBorder="1" applyAlignment="1">
      <alignment horizontal="center" vertical="center"/>
    </xf>
    <xf numFmtId="0" fontId="13" fillId="0" borderId="8" xfId="0" applyFont="1" applyFill="1" applyBorder="1" applyAlignment="1" applyProtection="1">
      <alignment horizontal="center" vertical="center" wrapText="1"/>
      <protection locked="0"/>
    </xf>
    <xf numFmtId="0" fontId="13" fillId="0" borderId="8" xfId="0" applyFont="1" applyFill="1" applyBorder="1" applyAlignment="1">
      <alignment horizontal="center" wrapText="1"/>
    </xf>
    <xf numFmtId="0" fontId="13" fillId="0" borderId="11" xfId="0" applyFont="1" applyFill="1" applyBorder="1" applyAlignment="1">
      <alignment horizontal="center" wrapText="1"/>
    </xf>
    <xf numFmtId="0" fontId="13" fillId="0" borderId="1" xfId="0" applyFont="1" applyFill="1" applyBorder="1" applyAlignment="1">
      <alignment vertical="center" wrapText="1"/>
    </xf>
    <xf numFmtId="0" fontId="13" fillId="0" borderId="7"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6" xfId="0" applyFont="1" applyFill="1" applyBorder="1" applyAlignment="1">
      <alignment horizontal="center" wrapText="1"/>
    </xf>
    <xf numFmtId="0" fontId="10" fillId="0" borderId="0" xfId="0" applyFont="1" applyAlignment="1">
      <alignment horizontal="center" vertical="center" wrapText="1"/>
    </xf>
    <xf numFmtId="14" fontId="18" fillId="0" borderId="0" xfId="0" applyNumberFormat="1" applyFont="1" applyFill="1" applyAlignment="1" applyProtection="1">
      <alignment horizontal="center" vertical="center" wrapText="1"/>
      <protection locked="0"/>
    </xf>
    <xf numFmtId="0" fontId="18" fillId="0" borderId="0" xfId="0" applyFont="1" applyFill="1" applyAlignment="1" applyProtection="1">
      <alignment horizontal="center" vertical="center" wrapText="1"/>
      <protection locked="0"/>
    </xf>
    <xf numFmtId="0" fontId="10" fillId="0" borderId="0" xfId="0" applyFont="1" applyFill="1" applyAlignment="1">
      <alignment horizontal="center"/>
    </xf>
    <xf numFmtId="0" fontId="20" fillId="0" borderId="0" xfId="0" applyFont="1" applyFill="1" applyAlignment="1">
      <alignment horizontal="left"/>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11" fillId="0" borderId="0" xfId="0" applyFont="1" applyFill="1" applyAlignment="1">
      <alignment horizontal="left" vertical="center"/>
    </xf>
    <xf numFmtId="14" fontId="14" fillId="0" borderId="0" xfId="0" applyNumberFormat="1" applyFont="1" applyFill="1" applyAlignment="1" applyProtection="1">
      <alignment horizontal="center"/>
      <protection locked="0"/>
    </xf>
    <xf numFmtId="0" fontId="14" fillId="0" borderId="0" xfId="0" applyFont="1" applyFill="1" applyAlignment="1" applyProtection="1">
      <alignment horizontal="center"/>
      <protection locked="0"/>
    </xf>
    <xf numFmtId="0" fontId="11" fillId="0" borderId="0" xfId="0" applyFont="1" applyFill="1" applyAlignment="1">
      <alignment horizontal="left" vertical="center" wrapText="1"/>
    </xf>
    <xf numFmtId="0" fontId="11" fillId="0" borderId="0" xfId="0" applyFont="1" applyFill="1" applyAlignment="1" applyProtection="1">
      <alignment horizontal="left" vertical="center" wrapText="1"/>
      <protection locked="0"/>
    </xf>
    <xf numFmtId="0" fontId="11" fillId="0" borderId="0" xfId="0" applyFont="1" applyFill="1" applyAlignment="1">
      <alignment horizontal="left"/>
    </xf>
    <xf numFmtId="14" fontId="11" fillId="0" borderId="0" xfId="0" applyNumberFormat="1" applyFont="1" applyFill="1" applyAlignment="1" applyProtection="1">
      <alignment horizontal="left"/>
      <protection locked="0"/>
    </xf>
    <xf numFmtId="0" fontId="11" fillId="0" borderId="0" xfId="0" applyFont="1" applyFill="1" applyAlignment="1" applyProtection="1">
      <alignment horizontal="left"/>
      <protection locked="0"/>
    </xf>
    <xf numFmtId="0" fontId="11" fillId="0" borderId="16" xfId="0" applyFont="1" applyFill="1" applyBorder="1" applyAlignment="1">
      <alignment horizontal="center" vertical="top" wrapText="1"/>
    </xf>
    <xf numFmtId="0" fontId="11" fillId="0" borderId="22" xfId="0" applyFont="1" applyFill="1" applyBorder="1" applyAlignment="1">
      <alignment horizontal="right" vertical="top" wrapText="1"/>
    </xf>
    <xf numFmtId="0" fontId="11" fillId="0" borderId="24" xfId="0" applyFont="1" applyFill="1" applyBorder="1" applyAlignment="1">
      <alignment horizontal="right" vertical="top" wrapText="1"/>
    </xf>
    <xf numFmtId="0" fontId="11" fillId="0" borderId="22" xfId="0" applyFont="1" applyFill="1" applyBorder="1" applyAlignment="1">
      <alignment vertical="top" wrapText="1"/>
    </xf>
    <xf numFmtId="0" fontId="11" fillId="0" borderId="24" xfId="0" applyFont="1" applyFill="1" applyBorder="1" applyAlignment="1">
      <alignment vertical="top" wrapText="1"/>
    </xf>
    <xf numFmtId="0" fontId="11" fillId="0" borderId="8" xfId="0" applyFont="1" applyFill="1" applyBorder="1" applyAlignment="1" applyProtection="1">
      <alignment horizontal="center" vertical="top" wrapText="1"/>
      <protection locked="0"/>
    </xf>
    <xf numFmtId="0" fontId="11" fillId="0" borderId="8" xfId="0" applyFont="1" applyFill="1" applyBorder="1" applyAlignment="1">
      <alignment vertical="top" wrapText="1"/>
    </xf>
    <xf numFmtId="0" fontId="15" fillId="0" borderId="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7" fillId="0" borderId="0" xfId="0" applyFont="1" applyFill="1" applyAlignment="1" applyProtection="1">
      <alignment horizontal="center"/>
      <protection locked="0"/>
    </xf>
    <xf numFmtId="0" fontId="16" fillId="0" borderId="0" xfId="0" applyFont="1" applyFill="1" applyAlignment="1">
      <alignment horizontal="left"/>
    </xf>
    <xf numFmtId="0" fontId="11" fillId="0" borderId="0" xfId="0" applyFont="1" applyFill="1" applyAlignment="1" applyProtection="1">
      <alignment horizontal="center"/>
      <protection locked="0"/>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0" borderId="8"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1" fillId="0" borderId="16"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top" wrapText="1"/>
    </xf>
    <xf numFmtId="0" fontId="15" fillId="0" borderId="8" xfId="0" applyFont="1" applyFill="1" applyBorder="1" applyAlignment="1">
      <alignment horizontal="center" vertical="top"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2" fillId="0" borderId="1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0" fillId="0" borderId="16" xfId="0" applyFill="1" applyBorder="1" applyAlignment="1" applyProtection="1">
      <alignment horizontal="center" vertical="center"/>
      <protection locked="0"/>
    </xf>
    <xf numFmtId="0" fontId="12" fillId="0" borderId="8" xfId="0" applyFont="1" applyFill="1" applyBorder="1" applyAlignment="1">
      <alignment horizontal="center" vertical="center" wrapText="1"/>
    </xf>
    <xf numFmtId="0" fontId="10"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pplyProtection="1">
      <alignment horizontal="center" vertical="center" wrapText="1"/>
      <protection locked="0"/>
    </xf>
    <xf numFmtId="0" fontId="26" fillId="0" borderId="8" xfId="0" applyFont="1" applyFill="1" applyBorder="1" applyAlignment="1">
      <alignment horizontal="center" wrapText="1"/>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wrapText="1"/>
    </xf>
    <xf numFmtId="0" fontId="26" fillId="0" borderId="1" xfId="0" applyFont="1" applyFill="1" applyBorder="1" applyAlignment="1">
      <alignment vertical="center" wrapText="1"/>
    </xf>
    <xf numFmtId="0" fontId="26" fillId="0" borderId="7"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6" xfId="0" applyFont="1" applyFill="1" applyBorder="1" applyAlignment="1">
      <alignment horizontal="center" wrapText="1"/>
    </xf>
    <xf numFmtId="0" fontId="0" fillId="0" borderId="0" xfId="0" applyFill="1" applyAlignment="1">
      <alignment horizontal="right" wrapText="1"/>
    </xf>
    <xf numFmtId="0" fontId="10" fillId="0" borderId="0" xfId="0" applyFont="1" applyFill="1" applyAlignment="1">
      <alignment horizontal="center" vertical="center" wrapText="1"/>
    </xf>
    <xf numFmtId="14" fontId="11" fillId="0" borderId="0" xfId="0" applyNumberFormat="1" applyFont="1" applyFill="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2"/>
  <sheetViews>
    <sheetView topLeftCell="A20" zoomScale="75" workbookViewId="0">
      <selection activeCell="A89" sqref="A89:T89"/>
    </sheetView>
  </sheetViews>
  <sheetFormatPr defaultRowHeight="15" x14ac:dyDescent="0.25"/>
  <cols>
    <col min="1" max="1" width="6.85546875" customWidth="1"/>
    <col min="2" max="2" width="20.140625" customWidth="1"/>
    <col min="3" max="3" width="9.85546875" customWidth="1"/>
    <col min="4" max="4" width="11.7109375" customWidth="1"/>
    <col min="5" max="5" width="12" hidden="1" customWidth="1"/>
    <col min="6" max="6" width="15.28515625" customWidth="1"/>
    <col min="7" max="7" width="15.140625" customWidth="1"/>
    <col min="8" max="8" width="13.7109375" customWidth="1"/>
    <col min="9" max="9" width="9.85546875" customWidth="1"/>
    <col min="10" max="10" width="11.28515625" customWidth="1"/>
    <col min="11" max="11" width="12.85546875" customWidth="1"/>
    <col min="12" max="12" width="11.28515625" customWidth="1"/>
    <col min="13" max="13" width="9.85546875" customWidth="1"/>
    <col min="14" max="14" width="13.42578125" customWidth="1"/>
    <col min="15" max="15" width="13" customWidth="1"/>
    <col min="16" max="16" width="12.7109375" customWidth="1"/>
    <col min="17" max="17" width="12.42578125" customWidth="1"/>
    <col min="18" max="18" width="11" customWidth="1"/>
    <col min="19" max="19" width="11.42578125" customWidth="1"/>
    <col min="20" max="20" width="7.8554687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x14ac:dyDescent="0.25">
      <c r="P6" s="213"/>
      <c r="Q6" s="213"/>
      <c r="R6" s="213"/>
      <c r="S6" s="213"/>
      <c r="T6" s="213"/>
    </row>
    <row r="7" spans="1:20" ht="8.4499999999999993" customHeight="1" x14ac:dyDescent="0.25">
      <c r="P7" s="213"/>
      <c r="Q7" s="213"/>
      <c r="R7" s="213"/>
      <c r="S7" s="213"/>
      <c r="T7" s="213"/>
    </row>
    <row r="8" spans="1:20" ht="6.6"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6.6" customHeight="1" x14ac:dyDescent="0.25">
      <c r="A12" s="1"/>
      <c r="B12" s="1"/>
      <c r="C12" s="1"/>
      <c r="D12" s="1"/>
      <c r="E12" s="1"/>
      <c r="F12" s="1"/>
      <c r="G12" s="1"/>
      <c r="H12" s="1"/>
      <c r="I12" s="1"/>
      <c r="J12" s="1"/>
      <c r="K12" s="1"/>
      <c r="L12" s="1"/>
      <c r="M12" s="1"/>
      <c r="N12" s="1"/>
      <c r="O12" s="1"/>
      <c r="P12" s="1"/>
      <c r="Q12" s="1"/>
      <c r="R12" s="1"/>
      <c r="S12" s="1"/>
      <c r="T12" s="1"/>
    </row>
    <row r="13" spans="1:20" ht="19.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4</v>
      </c>
      <c r="I14" s="216"/>
      <c r="J14" s="216"/>
      <c r="K14" s="216"/>
      <c r="L14" s="216"/>
      <c r="M14" s="216"/>
      <c r="N14" s="216"/>
      <c r="O14" s="216"/>
      <c r="P14" s="216"/>
      <c r="Q14" s="216"/>
      <c r="R14" s="216"/>
      <c r="S14" s="216"/>
      <c r="T14" s="216"/>
    </row>
    <row r="15" spans="1:20" ht="6.6" customHeight="1" x14ac:dyDescent="0.25">
      <c r="A15" s="1"/>
      <c r="B15" s="1"/>
      <c r="C15" s="1"/>
      <c r="D15" s="1"/>
      <c r="E15" s="1"/>
      <c r="F15" s="1"/>
      <c r="G15" s="1"/>
      <c r="H15" s="4"/>
      <c r="I15" s="1"/>
      <c r="J15" s="1"/>
      <c r="K15" s="1"/>
      <c r="L15" s="1"/>
      <c r="M15" s="1"/>
      <c r="N15" s="1"/>
      <c r="O15" s="1"/>
      <c r="P15" s="1"/>
      <c r="Q15" s="1"/>
      <c r="R15" s="1"/>
      <c r="S15" s="1"/>
      <c r="T15" s="1"/>
    </row>
    <row r="16" spans="1:20" ht="15" customHeight="1" x14ac:dyDescent="0.25">
      <c r="A16" s="197" t="s">
        <v>5</v>
      </c>
      <c r="B16" s="197"/>
      <c r="C16" s="197"/>
      <c r="D16" s="1"/>
      <c r="E16" s="1"/>
      <c r="F16" s="1"/>
      <c r="G16" s="1"/>
      <c r="H16" s="1"/>
      <c r="I16" s="1"/>
      <c r="J16" s="1"/>
      <c r="K16" s="1"/>
      <c r="L16" s="1"/>
      <c r="M16" s="1"/>
      <c r="N16" s="1"/>
      <c r="O16" s="1"/>
      <c r="P16" s="1"/>
      <c r="Q16" s="1"/>
      <c r="R16" s="1"/>
      <c r="S16" s="1"/>
      <c r="T16" s="1"/>
    </row>
    <row r="17" spans="1:20" ht="65.25"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50.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89.14999999999998"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100.9" customHeight="1" x14ac:dyDescent="0.25">
      <c r="A23" s="8"/>
      <c r="B23" s="9" t="s">
        <v>22</v>
      </c>
      <c r="C23" s="10">
        <f>D23+F23+G23+H23</f>
        <v>1734970</v>
      </c>
      <c r="D23" s="11">
        <v>1196130</v>
      </c>
      <c r="E23" s="11"/>
      <c r="F23" s="11">
        <v>180000</v>
      </c>
      <c r="G23" s="11">
        <v>179420</v>
      </c>
      <c r="H23" s="11">
        <v>179420</v>
      </c>
      <c r="I23" s="10">
        <f>J23+K23+L23+M23</f>
        <v>1734970</v>
      </c>
      <c r="J23" s="11">
        <v>1196130</v>
      </c>
      <c r="K23" s="11">
        <v>180000</v>
      </c>
      <c r="L23" s="11">
        <v>179420</v>
      </c>
      <c r="M23" s="11">
        <v>179420</v>
      </c>
      <c r="N23" s="12">
        <v>1734969.6</v>
      </c>
      <c r="O23" s="13">
        <f>P23+Q23+R23+S23</f>
        <v>1734969.5999999999</v>
      </c>
      <c r="P23" s="12">
        <v>1196129.68</v>
      </c>
      <c r="Q23" s="12">
        <v>179999.92</v>
      </c>
      <c r="R23" s="12">
        <v>179420</v>
      </c>
      <c r="S23" s="12">
        <v>179420</v>
      </c>
      <c r="T23" s="14"/>
    </row>
    <row r="24" spans="1:20" ht="10.9"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9"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15" t="s">
        <v>28</v>
      </c>
      <c r="J28" s="1"/>
      <c r="K28" s="1"/>
      <c r="L28" s="1"/>
      <c r="M28" s="1"/>
      <c r="N28" s="1"/>
      <c r="O28" s="1"/>
      <c r="P28" s="1"/>
      <c r="Q28" s="1"/>
      <c r="R28" s="1"/>
      <c r="S28" s="1"/>
      <c r="T28" s="1"/>
    </row>
    <row r="29" spans="1:20" ht="15.75" customHeight="1" x14ac:dyDescent="0.25">
      <c r="A29" s="203" t="s">
        <v>29</v>
      </c>
      <c r="B29" s="204"/>
      <c r="C29" s="186">
        <f>C31+C32+C33+C34</f>
        <v>1734970</v>
      </c>
      <c r="D29" s="186"/>
      <c r="E29" s="16"/>
      <c r="F29" s="16">
        <f>F31+F32+F33+F34</f>
        <v>100</v>
      </c>
      <c r="G29" s="208">
        <v>1734969.6</v>
      </c>
      <c r="H29" s="208"/>
      <c r="I29" s="17"/>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9"/>
      <c r="J30" s="1"/>
      <c r="K30" s="1"/>
      <c r="L30" s="1"/>
      <c r="M30" s="1"/>
      <c r="N30" s="1"/>
      <c r="O30" s="1"/>
      <c r="P30" s="1"/>
      <c r="Q30" s="1"/>
      <c r="R30" s="1"/>
      <c r="S30" s="1"/>
      <c r="T30" s="1"/>
    </row>
    <row r="31" spans="1:20" ht="33" customHeight="1" x14ac:dyDescent="0.25">
      <c r="A31" s="203" t="s">
        <v>31</v>
      </c>
      <c r="B31" s="204"/>
      <c r="C31" s="192">
        <v>1196130</v>
      </c>
      <c r="D31" s="192"/>
      <c r="E31" s="16"/>
      <c r="F31" s="16">
        <f t="shared" ref="F31:F34" si="0">ROUND((C31/C$29*100),4)</f>
        <v>68.942400000000006</v>
      </c>
      <c r="G31" s="205">
        <f>ROUND((G$29*F31/100),2)</f>
        <v>1196129.68</v>
      </c>
      <c r="H31" s="205"/>
      <c r="I31" s="17">
        <f t="shared" ref="I31:I34" si="1">C31-G31</f>
        <v>0.32000000006519258</v>
      </c>
      <c r="J31" s="1"/>
      <c r="K31" s="1"/>
      <c r="L31" s="1"/>
      <c r="M31" s="1"/>
      <c r="N31" s="1"/>
      <c r="O31" s="1"/>
      <c r="P31" s="1"/>
      <c r="Q31" s="1"/>
      <c r="R31" s="1"/>
      <c r="S31" s="1"/>
      <c r="T31" s="1"/>
    </row>
    <row r="32" spans="1:20" ht="48.6" customHeight="1" x14ac:dyDescent="0.25">
      <c r="A32" s="203" t="s">
        <v>32</v>
      </c>
      <c r="B32" s="204"/>
      <c r="C32" s="192">
        <v>180000</v>
      </c>
      <c r="D32" s="192"/>
      <c r="E32" s="16"/>
      <c r="F32" s="16">
        <f t="shared" si="0"/>
        <v>10.3748</v>
      </c>
      <c r="G32" s="205">
        <v>179999.92</v>
      </c>
      <c r="H32" s="205"/>
      <c r="I32" s="17">
        <f t="shared" si="1"/>
        <v>7.9999999987194315E-2</v>
      </c>
      <c r="J32" s="1"/>
      <c r="K32" s="1"/>
      <c r="L32" s="1"/>
      <c r="M32" s="1"/>
      <c r="N32" s="1"/>
      <c r="O32" s="1"/>
      <c r="P32" s="1"/>
      <c r="Q32" s="1"/>
      <c r="R32" s="1"/>
      <c r="S32" s="1"/>
      <c r="T32" s="1"/>
    </row>
    <row r="33" spans="1:21" ht="34.15" customHeight="1" x14ac:dyDescent="0.25">
      <c r="A33" s="203" t="s">
        <v>33</v>
      </c>
      <c r="B33" s="204"/>
      <c r="C33" s="192">
        <v>179420</v>
      </c>
      <c r="D33" s="192"/>
      <c r="E33" s="16"/>
      <c r="F33" s="16">
        <f t="shared" si="0"/>
        <v>10.3414</v>
      </c>
      <c r="G33" s="205">
        <v>179420</v>
      </c>
      <c r="H33" s="205"/>
      <c r="I33" s="17">
        <f t="shared" si="1"/>
        <v>0</v>
      </c>
      <c r="J33" s="1"/>
      <c r="K33" s="1"/>
      <c r="L33" s="1"/>
      <c r="M33" s="1"/>
      <c r="N33" s="1"/>
      <c r="O33" s="1"/>
      <c r="P33" s="1"/>
      <c r="Q33" s="1"/>
      <c r="R33" s="1"/>
      <c r="S33" s="1"/>
      <c r="T33" s="1"/>
    </row>
    <row r="34" spans="1:21" ht="50.45" customHeight="1" x14ac:dyDescent="0.25">
      <c r="A34" s="194" t="s">
        <v>34</v>
      </c>
      <c r="B34" s="195"/>
      <c r="C34" s="178">
        <v>179420</v>
      </c>
      <c r="D34" s="178"/>
      <c r="E34" s="22"/>
      <c r="F34" s="22">
        <f t="shared" si="0"/>
        <v>10.3414</v>
      </c>
      <c r="G34" s="196">
        <v>179420</v>
      </c>
      <c r="H34" s="196"/>
      <c r="I34" s="23">
        <f t="shared" si="1"/>
        <v>0</v>
      </c>
      <c r="J34" s="1"/>
      <c r="K34" s="1"/>
      <c r="L34" s="1"/>
      <c r="M34" s="1"/>
      <c r="N34" s="1"/>
      <c r="O34" s="1"/>
      <c r="P34" s="1"/>
      <c r="Q34" s="1"/>
      <c r="R34" s="1"/>
      <c r="S34" s="1"/>
      <c r="T34" s="1"/>
    </row>
    <row r="35" spans="1:21" ht="7.1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28.25"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3" customHeight="1" x14ac:dyDescent="0.25">
      <c r="A41" s="181" t="s">
        <v>42</v>
      </c>
      <c r="B41" s="182"/>
      <c r="C41" s="183">
        <f>C43+C44</f>
        <v>240584.6</v>
      </c>
      <c r="D41" s="184"/>
      <c r="E41" s="184"/>
      <c r="F41" s="185"/>
      <c r="G41" s="16">
        <f>G43+G44</f>
        <v>240584.6</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120583</v>
      </c>
      <c r="D43" s="164"/>
      <c r="E43" s="164"/>
      <c r="F43" s="164"/>
      <c r="G43" s="20">
        <v>120583</v>
      </c>
      <c r="H43" s="30">
        <f t="shared" ref="H43:H44" si="2">C43-G43</f>
        <v>0</v>
      </c>
      <c r="I43" s="192"/>
      <c r="J43" s="193"/>
      <c r="K43" s="1"/>
      <c r="L43" s="1"/>
      <c r="M43" s="1"/>
      <c r="N43" s="1"/>
      <c r="O43" s="1"/>
      <c r="P43" s="1"/>
      <c r="Q43" s="1"/>
      <c r="R43" s="1"/>
      <c r="S43" s="1"/>
      <c r="T43" s="1"/>
    </row>
    <row r="44" spans="1:21" ht="21" customHeight="1" x14ac:dyDescent="0.25">
      <c r="A44" s="175" t="s">
        <v>44</v>
      </c>
      <c r="B44" s="176"/>
      <c r="C44" s="177">
        <v>120001.60000000001</v>
      </c>
      <c r="D44" s="177"/>
      <c r="E44" s="177"/>
      <c r="F44" s="177"/>
      <c r="G44" s="21">
        <v>120001.60000000001</v>
      </c>
      <c r="H44" s="32">
        <f t="shared" si="2"/>
        <v>0</v>
      </c>
      <c r="I44" s="178"/>
      <c r="J44" s="179"/>
      <c r="K44" s="1"/>
      <c r="L44" s="1"/>
      <c r="M44" s="1"/>
      <c r="N44" s="1"/>
      <c r="O44" s="1"/>
      <c r="P44" s="1"/>
      <c r="Q44" s="1"/>
      <c r="R44" s="1"/>
      <c r="S44" s="1"/>
      <c r="T44" s="1"/>
    </row>
    <row r="45" spans="1:21" ht="9.6"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8.4499999999999993"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c r="D48" s="159"/>
      <c r="E48" s="159"/>
      <c r="F48" s="159"/>
      <c r="G48" s="159"/>
      <c r="H48" s="159"/>
      <c r="I48" s="159"/>
      <c r="J48" s="159"/>
      <c r="K48" s="159"/>
      <c r="L48" s="159"/>
      <c r="M48" s="159"/>
      <c r="N48" s="159"/>
      <c r="O48" s="159"/>
      <c r="P48" s="159"/>
      <c r="Q48" s="159"/>
      <c r="R48" s="159"/>
      <c r="S48" s="159"/>
      <c r="T48" s="159"/>
    </row>
    <row r="49" spans="1:20" ht="17.25" customHeight="1" x14ac:dyDescent="0.25">
      <c r="A49" s="180" t="s">
        <v>47</v>
      </c>
      <c r="B49" s="180"/>
      <c r="C49" s="180"/>
      <c r="D49" s="180"/>
      <c r="E49" s="180"/>
      <c r="F49" s="180"/>
      <c r="G49" s="180"/>
      <c r="H49" s="180"/>
      <c r="I49" s="180"/>
      <c r="J49" s="1"/>
      <c r="K49" s="1"/>
      <c r="L49" s="1"/>
      <c r="M49" s="1"/>
      <c r="N49" s="1"/>
      <c r="O49" s="1"/>
      <c r="P49" s="1"/>
      <c r="Q49" s="1"/>
      <c r="R49" s="1"/>
      <c r="S49" s="1"/>
      <c r="T49" s="1"/>
    </row>
    <row r="50" spans="1:20" ht="19.5" customHeight="1" x14ac:dyDescent="0.25">
      <c r="A50" s="155" t="s">
        <v>48</v>
      </c>
      <c r="B50" s="155"/>
      <c r="C50" s="159"/>
      <c r="D50" s="159"/>
      <c r="E50" s="159"/>
      <c r="F50" s="159"/>
      <c r="G50" s="159"/>
      <c r="H50" s="159"/>
      <c r="I50" s="159"/>
      <c r="J50" s="159"/>
      <c r="K50" s="159"/>
      <c r="L50" s="159"/>
      <c r="M50" s="159"/>
      <c r="N50" s="159"/>
      <c r="O50" s="159"/>
      <c r="P50" s="159"/>
      <c r="Q50" s="159"/>
      <c r="R50" s="159"/>
      <c r="S50" s="159"/>
      <c r="T50" s="159"/>
    </row>
    <row r="51" spans="1:20" ht="20.25" customHeight="1" x14ac:dyDescent="0.25">
      <c r="A51" s="180" t="s">
        <v>49</v>
      </c>
      <c r="B51" s="180"/>
      <c r="C51" s="180"/>
      <c r="D51" s="180"/>
      <c r="E51" s="180"/>
      <c r="F51" s="180"/>
      <c r="G51" s="180"/>
      <c r="H51" s="180"/>
      <c r="I51" s="180"/>
      <c r="J51" s="180"/>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19.5"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8.4499999999999993" customHeight="1" x14ac:dyDescent="0.25">
      <c r="A54" s="1"/>
      <c r="B54" s="1"/>
      <c r="C54" s="1"/>
      <c r="D54" s="1"/>
      <c r="E54" s="1"/>
      <c r="F54" s="1"/>
      <c r="G54" s="1"/>
      <c r="H54" s="1"/>
      <c r="I54" s="1"/>
      <c r="J54" s="1"/>
      <c r="K54" s="1"/>
      <c r="L54" s="1"/>
      <c r="M54" s="1"/>
      <c r="N54" s="1"/>
      <c r="O54" s="1"/>
      <c r="P54" s="1"/>
      <c r="Q54" s="1"/>
      <c r="R54" s="1"/>
      <c r="S54" s="1"/>
      <c r="T54" s="1"/>
    </row>
    <row r="55" spans="1:20" ht="194.4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53.45" customHeight="1" x14ac:dyDescent="0.25">
      <c r="A56" s="29">
        <v>1</v>
      </c>
      <c r="B56" s="34" t="s">
        <v>55</v>
      </c>
      <c r="C56" s="163"/>
      <c r="D56" s="163"/>
      <c r="E56" s="35"/>
      <c r="F56" s="164">
        <v>0</v>
      </c>
      <c r="G56" s="164"/>
      <c r="H56" s="31">
        <v>0</v>
      </c>
      <c r="I56" s="165">
        <f t="shared" ref="I56:I62" si="3">F56-H56</f>
        <v>0</v>
      </c>
      <c r="J56" s="165"/>
      <c r="K56" s="36"/>
      <c r="L56" s="1"/>
      <c r="M56" s="1"/>
      <c r="N56" s="1"/>
      <c r="O56" s="1"/>
      <c r="P56" s="1"/>
      <c r="Q56" s="1"/>
      <c r="R56" s="1"/>
      <c r="S56" s="1"/>
      <c r="T56" s="1"/>
    </row>
    <row r="57" spans="1:20" ht="247.5" customHeight="1" x14ac:dyDescent="0.25">
      <c r="A57" s="29">
        <v>2</v>
      </c>
      <c r="B57" s="34" t="s">
        <v>56</v>
      </c>
      <c r="C57" s="163" t="s">
        <v>57</v>
      </c>
      <c r="D57" s="163"/>
      <c r="E57" s="35"/>
      <c r="F57" s="164">
        <v>1734970</v>
      </c>
      <c r="G57" s="164"/>
      <c r="H57" s="37">
        <v>1734969.6</v>
      </c>
      <c r="I57" s="174">
        <f t="shared" si="3"/>
        <v>0.39999999990686774</v>
      </c>
      <c r="J57" s="174"/>
      <c r="K57" s="36" t="s">
        <v>58</v>
      </c>
      <c r="L57" s="1"/>
      <c r="M57" s="1"/>
      <c r="N57" s="1"/>
      <c r="O57" s="1"/>
      <c r="P57" s="1"/>
      <c r="Q57" s="1"/>
      <c r="R57" s="1"/>
      <c r="S57" s="1"/>
      <c r="T57" s="1"/>
    </row>
    <row r="58" spans="1:20" ht="114.75" customHeight="1" x14ac:dyDescent="0.25">
      <c r="A58" s="29">
        <v>3</v>
      </c>
      <c r="B58" s="34" t="s">
        <v>59</v>
      </c>
      <c r="C58" s="163"/>
      <c r="D58" s="163"/>
      <c r="E58" s="35"/>
      <c r="F58" s="164">
        <v>0</v>
      </c>
      <c r="G58" s="164"/>
      <c r="H58" s="31">
        <v>0</v>
      </c>
      <c r="I58" s="165">
        <f t="shared" si="3"/>
        <v>0</v>
      </c>
      <c r="J58" s="165"/>
      <c r="K58" s="36"/>
      <c r="L58" s="1"/>
      <c r="M58" s="1"/>
      <c r="N58" s="1"/>
      <c r="O58" s="1"/>
      <c r="P58" s="1"/>
      <c r="Q58" s="1"/>
      <c r="R58" s="1"/>
      <c r="S58" s="1"/>
      <c r="T58" s="1"/>
    </row>
    <row r="59" spans="1:20" ht="97.15" customHeight="1" x14ac:dyDescent="0.25">
      <c r="A59" s="29">
        <v>4</v>
      </c>
      <c r="B59" s="34" t="s">
        <v>60</v>
      </c>
      <c r="C59" s="163"/>
      <c r="D59" s="163"/>
      <c r="E59" s="35"/>
      <c r="F59" s="164">
        <v>0</v>
      </c>
      <c r="G59" s="164"/>
      <c r="H59" s="31">
        <v>0</v>
      </c>
      <c r="I59" s="165">
        <f t="shared" si="3"/>
        <v>0</v>
      </c>
      <c r="J59" s="165"/>
      <c r="K59" s="36"/>
      <c r="L59" s="1"/>
      <c r="M59" s="1"/>
      <c r="N59" s="1"/>
      <c r="O59" s="1"/>
      <c r="P59" s="1"/>
      <c r="Q59" s="1"/>
      <c r="R59" s="1"/>
      <c r="S59" s="1"/>
      <c r="T59" s="1"/>
    </row>
    <row r="60" spans="1:20" ht="31.9" customHeight="1" x14ac:dyDescent="0.25">
      <c r="A60" s="29">
        <v>5</v>
      </c>
      <c r="B60" s="34" t="s">
        <v>61</v>
      </c>
      <c r="C60" s="163"/>
      <c r="D60" s="163"/>
      <c r="E60" s="35"/>
      <c r="F60" s="164">
        <v>0</v>
      </c>
      <c r="G60" s="164"/>
      <c r="H60" s="31">
        <v>0</v>
      </c>
      <c r="I60" s="165">
        <f t="shared" si="3"/>
        <v>0</v>
      </c>
      <c r="J60" s="165"/>
      <c r="K60" s="36"/>
      <c r="L60" s="1"/>
      <c r="M60" s="1"/>
      <c r="N60" s="1"/>
      <c r="O60" s="1"/>
      <c r="P60" s="1"/>
      <c r="Q60" s="1"/>
      <c r="R60" s="1"/>
      <c r="S60" s="1"/>
      <c r="T60" s="1"/>
    </row>
    <row r="61" spans="1:20" ht="32.450000000000003" customHeight="1" x14ac:dyDescent="0.25">
      <c r="A61" s="29">
        <v>6</v>
      </c>
      <c r="B61" s="34" t="s">
        <v>62</v>
      </c>
      <c r="C61" s="163"/>
      <c r="D61" s="163"/>
      <c r="E61" s="35"/>
      <c r="F61" s="164">
        <v>0</v>
      </c>
      <c r="G61" s="164"/>
      <c r="H61" s="31">
        <v>0</v>
      </c>
      <c r="I61" s="165">
        <f t="shared" si="3"/>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3"/>
        <v>0</v>
      </c>
      <c r="J62" s="165"/>
      <c r="K62" s="36"/>
      <c r="L62" s="1"/>
      <c r="M62" s="1"/>
      <c r="N62" s="1"/>
      <c r="O62" s="1"/>
      <c r="P62" s="1"/>
      <c r="Q62" s="1"/>
      <c r="R62" s="1"/>
      <c r="S62" s="1"/>
      <c r="T62" s="1"/>
    </row>
    <row r="63" spans="1:20" ht="18.600000000000001" customHeight="1" x14ac:dyDescent="0.25">
      <c r="A63" s="38"/>
      <c r="B63" s="39" t="s">
        <v>64</v>
      </c>
      <c r="C63" s="166"/>
      <c r="D63" s="166"/>
      <c r="E63" s="166"/>
      <c r="F63" s="167">
        <f>SUM(F56:F62)</f>
        <v>1734970</v>
      </c>
      <c r="G63" s="168"/>
      <c r="H63" s="40">
        <f>SUM(H56:H62)</f>
        <v>1734969.6</v>
      </c>
      <c r="I63" s="169">
        <f>SUM(I56:J62)</f>
        <v>0.39999999990686774</v>
      </c>
      <c r="J63" s="170"/>
      <c r="K63" s="41"/>
      <c r="L63" s="1"/>
      <c r="M63" s="1"/>
      <c r="N63" s="1"/>
      <c r="O63" s="1"/>
      <c r="P63" s="1"/>
      <c r="Q63" s="1"/>
      <c r="R63" s="1"/>
      <c r="S63" s="1"/>
      <c r="T63" s="1"/>
    </row>
    <row r="64" spans="1:20" ht="8.4499999999999993" customHeight="1"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68</v>
      </c>
      <c r="H70" s="160"/>
      <c r="I70" s="160"/>
      <c r="J70" s="160"/>
      <c r="K70" s="160"/>
      <c r="L70" s="160"/>
      <c r="M70" s="160"/>
      <c r="N70" s="160"/>
      <c r="O70" s="160"/>
      <c r="P70" s="160"/>
      <c r="Q70" s="160"/>
      <c r="R70" s="160"/>
      <c r="S70" s="160"/>
      <c r="T70" s="160"/>
    </row>
    <row r="71" spans="1:20" ht="18.7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5.45"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v>44760</v>
      </c>
      <c r="R74" s="160"/>
      <c r="S74" s="160"/>
      <c r="T74" s="160"/>
    </row>
    <row r="75" spans="1:20" ht="15.75" x14ac:dyDescent="0.25">
      <c r="A75" s="155" t="s">
        <v>72</v>
      </c>
      <c r="B75" s="155"/>
      <c r="C75" s="155"/>
      <c r="D75" s="159" t="s">
        <v>73</v>
      </c>
      <c r="E75" s="159"/>
      <c r="F75" s="159"/>
      <c r="G75" s="159"/>
      <c r="H75" s="159"/>
      <c r="I75" s="159"/>
      <c r="J75" s="159"/>
      <c r="K75" s="159"/>
      <c r="L75" s="1"/>
      <c r="M75" s="1"/>
      <c r="N75" s="1"/>
      <c r="O75" s="1"/>
      <c r="P75" s="1"/>
      <c r="Q75" s="1"/>
      <c r="R75" s="1"/>
      <c r="S75" s="1"/>
      <c r="T75" s="1"/>
    </row>
    <row r="76" spans="1:20" ht="9"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9"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75</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77</v>
      </c>
      <c r="E80" s="152"/>
      <c r="F80" s="152"/>
      <c r="G80" s="152" t="s">
        <v>78</v>
      </c>
      <c r="H80" s="152"/>
      <c r="I80" s="1"/>
      <c r="J80" s="1"/>
      <c r="K80" s="1"/>
      <c r="L80" s="1"/>
      <c r="M80" s="1"/>
      <c r="N80" s="1"/>
      <c r="O80" s="1"/>
      <c r="P80" s="1"/>
      <c r="Q80" s="1"/>
      <c r="R80" s="1"/>
      <c r="S80" s="1"/>
      <c r="T80" s="1"/>
    </row>
    <row r="81" spans="1:20" ht="9" customHeight="1"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79</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77</v>
      </c>
      <c r="E83" s="152"/>
      <c r="F83" s="152"/>
      <c r="G83" s="152" t="s">
        <v>78</v>
      </c>
      <c r="H83" s="152"/>
      <c r="I83" s="1"/>
      <c r="J83" s="1"/>
      <c r="K83" s="1"/>
      <c r="L83" s="1"/>
      <c r="M83" s="1"/>
      <c r="N83" s="1"/>
      <c r="O83" s="1"/>
      <c r="P83" s="1"/>
      <c r="Q83" s="1"/>
      <c r="R83" s="1"/>
      <c r="S83" s="1"/>
      <c r="T83" s="1"/>
    </row>
    <row r="84" spans="1:20" ht="1.1499999999999999" customHeight="1" x14ac:dyDescent="0.25">
      <c r="A84" s="1"/>
      <c r="B84" s="1"/>
      <c r="C84" s="1"/>
      <c r="D84" s="1"/>
      <c r="E84" s="1"/>
      <c r="F84" s="1"/>
      <c r="G84" s="1"/>
      <c r="H84" s="1"/>
      <c r="I84" s="1"/>
      <c r="J84" s="1"/>
      <c r="K84" s="1"/>
      <c r="L84" s="1"/>
      <c r="M84" s="1"/>
      <c r="N84" s="1"/>
      <c r="O84" s="1"/>
      <c r="P84" s="1"/>
      <c r="Q84" s="1"/>
      <c r="R84" s="1"/>
      <c r="S84" s="1"/>
      <c r="T84" s="1"/>
    </row>
    <row r="85" spans="1:20" ht="15" customHeight="1" x14ac:dyDescent="0.25">
      <c r="A85" s="43" t="s">
        <v>80</v>
      </c>
      <c r="B85" s="1"/>
      <c r="C85" s="1"/>
      <c r="D85" s="1"/>
      <c r="E85" s="1"/>
      <c r="F85" s="1"/>
      <c r="G85" s="1"/>
      <c r="H85" s="1"/>
      <c r="I85" s="1"/>
      <c r="J85" s="1"/>
      <c r="K85" s="1"/>
      <c r="L85" s="1"/>
      <c r="M85" s="1"/>
      <c r="N85" s="1"/>
      <c r="O85" s="1"/>
      <c r="P85" s="1"/>
      <c r="Q85" s="1"/>
      <c r="R85" s="1"/>
      <c r="S85" s="1"/>
      <c r="T85" s="1"/>
    </row>
    <row r="86" spans="1:20" ht="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159" t="s">
        <v>82</v>
      </c>
      <c r="C87" s="159"/>
      <c r="D87" s="1"/>
      <c r="E87" s="1"/>
      <c r="F87" s="1"/>
      <c r="G87" s="1"/>
      <c r="H87" s="1"/>
      <c r="I87" s="1"/>
      <c r="J87" s="1"/>
      <c r="K87" s="1"/>
      <c r="L87" s="1"/>
      <c r="M87" s="1"/>
      <c r="N87" s="1"/>
      <c r="O87" s="1"/>
      <c r="P87" s="1"/>
      <c r="Q87" s="1"/>
      <c r="R87" s="1"/>
      <c r="S87" s="1"/>
      <c r="T87" s="1"/>
    </row>
    <row r="88" spans="1:20" ht="6.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83</v>
      </c>
      <c r="B89" s="158"/>
      <c r="C89" s="158"/>
      <c r="D89" s="158"/>
      <c r="E89" s="158"/>
      <c r="F89" s="158"/>
      <c r="G89" s="158"/>
      <c r="H89" s="158"/>
      <c r="I89" s="158"/>
      <c r="J89" s="158"/>
      <c r="K89" s="158"/>
      <c r="L89" s="158"/>
      <c r="M89" s="158"/>
      <c r="N89" s="158"/>
      <c r="O89" s="158"/>
      <c r="P89" s="158"/>
      <c r="Q89" s="158"/>
      <c r="R89" s="158"/>
      <c r="S89" s="158"/>
      <c r="T89" s="158"/>
    </row>
    <row r="90" spans="1:20" ht="12.6" customHeight="1" x14ac:dyDescent="0.25">
      <c r="A90" s="1"/>
      <c r="B90" s="1"/>
      <c r="C90" s="42" t="s">
        <v>76</v>
      </c>
      <c r="D90" s="152" t="s">
        <v>77</v>
      </c>
      <c r="E90" s="152"/>
      <c r="F90" s="152"/>
      <c r="G90" s="153" t="s">
        <v>78</v>
      </c>
      <c r="H90" s="153"/>
      <c r="I90" s="1"/>
      <c r="J90" s="153" t="s">
        <v>84</v>
      </c>
      <c r="K90" s="153"/>
      <c r="L90" s="1"/>
      <c r="M90" s="1"/>
      <c r="N90" s="1"/>
      <c r="O90" s="1"/>
      <c r="P90" s="1"/>
      <c r="Q90" s="1"/>
      <c r="R90" s="1"/>
      <c r="S90" s="1"/>
      <c r="T90" s="1"/>
    </row>
    <row r="91" spans="1:20" ht="15.75"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14.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J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K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2"/>
  <sheetViews>
    <sheetView topLeftCell="A10" zoomScale="75" workbookViewId="0">
      <selection activeCell="A89" sqref="A89:T89"/>
    </sheetView>
  </sheetViews>
  <sheetFormatPr defaultRowHeight="15" x14ac:dyDescent="0.25"/>
  <cols>
    <col min="1" max="1" width="6.28515625" customWidth="1"/>
    <col min="2" max="2" width="15.7109375" customWidth="1"/>
    <col min="3" max="3" width="9.85546875" customWidth="1"/>
    <col min="4" max="4" width="13.140625" customWidth="1"/>
    <col min="5" max="5" width="12" hidden="1" customWidth="1"/>
    <col min="6" max="6" width="15.42578125" customWidth="1"/>
    <col min="7" max="7" width="15.140625" customWidth="1"/>
    <col min="8" max="8" width="13.140625" customWidth="1"/>
    <col min="9" max="9" width="9.85546875" customWidth="1"/>
    <col min="10" max="10" width="11.28515625" customWidth="1"/>
    <col min="11" max="11" width="12.85546875" customWidth="1"/>
    <col min="12" max="12" width="11.28515625" customWidth="1"/>
    <col min="13" max="13" width="9.85546875" customWidth="1"/>
    <col min="14" max="14" width="13.28515625" customWidth="1"/>
    <col min="15" max="15" width="12.140625" bestFit="1" customWidth="1"/>
    <col min="16" max="16" width="13.140625" customWidth="1"/>
    <col min="17" max="17" width="13.5703125" customWidth="1"/>
    <col min="18" max="18" width="13.28515625" customWidth="1"/>
    <col min="19" max="19" width="13.7109375" customWidth="1"/>
    <col min="20" max="20" width="6.28515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x14ac:dyDescent="0.25">
      <c r="P6" s="213"/>
      <c r="Q6" s="213"/>
      <c r="R6" s="213"/>
      <c r="S6" s="213"/>
      <c r="T6" s="213"/>
    </row>
    <row r="7" spans="1:20" ht="6" customHeight="1" x14ac:dyDescent="0.25">
      <c r="P7" s="213"/>
      <c r="Q7" s="213"/>
      <c r="R7" s="213"/>
      <c r="S7" s="213"/>
      <c r="T7" s="213"/>
    </row>
    <row r="8" spans="1:20" ht="2.4500000000000002"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8.75" customHeight="1" x14ac:dyDescent="0.25">
      <c r="A12" s="1"/>
      <c r="B12" s="1"/>
      <c r="C12" s="1"/>
      <c r="D12" s="1"/>
      <c r="E12" s="1"/>
      <c r="F12" s="1"/>
      <c r="G12" s="1"/>
      <c r="H12" s="1"/>
      <c r="I12" s="1"/>
      <c r="J12" s="1"/>
      <c r="K12" s="1"/>
      <c r="L12" s="1"/>
      <c r="M12" s="1"/>
      <c r="N12" s="1"/>
      <c r="O12" s="1"/>
      <c r="P12" s="1"/>
      <c r="Q12" s="1"/>
      <c r="R12" s="1"/>
      <c r="S12" s="1"/>
      <c r="T12" s="1"/>
    </row>
    <row r="13" spans="1:20" ht="19.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4</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26.25" customHeight="1" x14ac:dyDescent="0.25">
      <c r="A16" s="197" t="s">
        <v>5</v>
      </c>
      <c r="B16" s="197"/>
      <c r="C16" s="197"/>
      <c r="D16" s="1"/>
      <c r="E16" s="1"/>
      <c r="F16" s="1"/>
      <c r="G16" s="1"/>
      <c r="H16" s="1"/>
      <c r="I16" s="1"/>
      <c r="J16" s="1"/>
      <c r="K16" s="1"/>
      <c r="L16" s="1"/>
      <c r="M16" s="1"/>
      <c r="N16" s="1"/>
      <c r="O16" s="1"/>
      <c r="P16" s="1"/>
      <c r="Q16" s="1"/>
      <c r="R16" s="1"/>
      <c r="S16" s="1"/>
      <c r="T16" s="1"/>
    </row>
    <row r="17" spans="1:20" ht="65.25"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52.1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88" customHeight="1" x14ac:dyDescent="0.25">
      <c r="A22" s="218"/>
      <c r="B22" s="205"/>
      <c r="C22" s="205"/>
      <c r="D22" s="6" t="s">
        <v>16</v>
      </c>
      <c r="E22" s="6" t="s">
        <v>17</v>
      </c>
      <c r="F22" s="6" t="s">
        <v>17</v>
      </c>
      <c r="G22" s="6" t="s">
        <v>18</v>
      </c>
      <c r="H22" s="6" t="s">
        <v>19</v>
      </c>
      <c r="I22" s="6" t="s">
        <v>14</v>
      </c>
      <c r="J22" s="45" t="s">
        <v>16</v>
      </c>
      <c r="K22" s="45" t="s">
        <v>17</v>
      </c>
      <c r="L22" s="6" t="s">
        <v>20</v>
      </c>
      <c r="M22" s="6" t="s">
        <v>21</v>
      </c>
      <c r="N22" s="205"/>
      <c r="O22" s="205"/>
      <c r="P22" s="6" t="s">
        <v>16</v>
      </c>
      <c r="Q22" s="6" t="s">
        <v>17</v>
      </c>
      <c r="R22" s="6" t="s">
        <v>20</v>
      </c>
      <c r="S22" s="6" t="s">
        <v>21</v>
      </c>
      <c r="T22" s="229"/>
    </row>
    <row r="23" spans="1:20" ht="147.75" customHeight="1" x14ac:dyDescent="0.25">
      <c r="A23" s="8"/>
      <c r="B23" s="9" t="s">
        <v>88</v>
      </c>
      <c r="C23" s="10">
        <f>D23+F23+G23+H23</f>
        <v>1740665</v>
      </c>
      <c r="D23" s="11">
        <v>1200000</v>
      </c>
      <c r="E23" s="11"/>
      <c r="F23" s="11">
        <v>180000</v>
      </c>
      <c r="G23" s="11">
        <v>180665</v>
      </c>
      <c r="H23" s="11">
        <v>180000</v>
      </c>
      <c r="I23" s="10">
        <f>J23+K23+L23+M23</f>
        <v>1740665</v>
      </c>
      <c r="J23" s="11">
        <v>1200000</v>
      </c>
      <c r="K23" s="11">
        <v>180000</v>
      </c>
      <c r="L23" s="11">
        <v>180665</v>
      </c>
      <c r="M23" s="11">
        <v>180000</v>
      </c>
      <c r="N23" s="11">
        <v>1653631.6</v>
      </c>
      <c r="O23" s="13">
        <f>P23+Q23+R23+S23</f>
        <v>1653631.6</v>
      </c>
      <c r="P23" s="12">
        <v>1140000.3999999999</v>
      </c>
      <c r="Q23" s="12">
        <v>171000.39</v>
      </c>
      <c r="R23" s="12">
        <v>171630.42</v>
      </c>
      <c r="S23" s="12">
        <v>171000.39</v>
      </c>
      <c r="T23" s="14"/>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15" t="s">
        <v>28</v>
      </c>
      <c r="J28" s="1"/>
      <c r="K28" s="1"/>
      <c r="L28" s="1"/>
      <c r="M28" s="1"/>
      <c r="N28" s="1"/>
      <c r="O28" s="1"/>
      <c r="P28" s="1"/>
      <c r="Q28" s="1"/>
      <c r="R28" s="1"/>
      <c r="S28" s="1"/>
      <c r="T28" s="1"/>
    </row>
    <row r="29" spans="1:20" ht="15.75" customHeight="1" x14ac:dyDescent="0.25">
      <c r="A29" s="203" t="s">
        <v>29</v>
      </c>
      <c r="B29" s="204"/>
      <c r="C29" s="186">
        <f>C31+C32+C33+C34</f>
        <v>1740665</v>
      </c>
      <c r="D29" s="186"/>
      <c r="E29" s="16"/>
      <c r="F29" s="16">
        <v>100</v>
      </c>
      <c r="G29" s="231">
        <v>1653631.6</v>
      </c>
      <c r="H29" s="231"/>
      <c r="I29" s="17"/>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9"/>
      <c r="J30" s="1"/>
      <c r="K30" s="1"/>
      <c r="L30" s="1"/>
      <c r="M30" s="1"/>
      <c r="N30" s="1"/>
      <c r="O30" s="1"/>
      <c r="P30" s="1"/>
      <c r="Q30" s="1"/>
      <c r="R30" s="1"/>
      <c r="S30" s="1"/>
      <c r="T30" s="1"/>
    </row>
    <row r="31" spans="1:20" ht="53.25" customHeight="1" x14ac:dyDescent="0.25">
      <c r="A31" s="203" t="s">
        <v>31</v>
      </c>
      <c r="B31" s="204"/>
      <c r="C31" s="192">
        <v>1200000</v>
      </c>
      <c r="D31" s="192"/>
      <c r="E31" s="16"/>
      <c r="F31" s="16">
        <f t="shared" ref="F31:F34" si="0">ROUND((C31/C$29*100),4)</f>
        <v>68.9392</v>
      </c>
      <c r="G31" s="205">
        <v>1140000.3999999999</v>
      </c>
      <c r="H31" s="205"/>
      <c r="I31" s="17">
        <f t="shared" ref="I31:I34" si="1">C31-G31</f>
        <v>59999.600000000093</v>
      </c>
      <c r="J31" s="1"/>
      <c r="K31" s="1"/>
      <c r="L31" s="1"/>
      <c r="M31" s="1"/>
      <c r="N31" s="1"/>
      <c r="O31" s="1"/>
      <c r="P31" s="1"/>
      <c r="Q31" s="1"/>
      <c r="R31" s="1"/>
      <c r="S31" s="1"/>
      <c r="T31" s="1"/>
    </row>
    <row r="32" spans="1:20" ht="63.75" customHeight="1" x14ac:dyDescent="0.25">
      <c r="A32" s="203" t="s">
        <v>32</v>
      </c>
      <c r="B32" s="204"/>
      <c r="C32" s="192">
        <v>180000</v>
      </c>
      <c r="D32" s="192"/>
      <c r="E32" s="16"/>
      <c r="F32" s="16">
        <f t="shared" si="0"/>
        <v>10.3409</v>
      </c>
      <c r="G32" s="205">
        <f>ROUND((G$29*F32/100),2)</f>
        <v>171000.39</v>
      </c>
      <c r="H32" s="205"/>
      <c r="I32" s="17">
        <f t="shared" si="1"/>
        <v>8999.609999999986</v>
      </c>
      <c r="J32" s="1"/>
      <c r="K32" s="1"/>
      <c r="L32" s="1"/>
      <c r="M32" s="1"/>
      <c r="N32" s="1"/>
      <c r="O32" s="1"/>
      <c r="P32" s="1"/>
      <c r="Q32" s="1"/>
      <c r="R32" s="1"/>
      <c r="S32" s="1"/>
      <c r="T32" s="1"/>
    </row>
    <row r="33" spans="1:21" ht="46.5" customHeight="1" x14ac:dyDescent="0.25">
      <c r="A33" s="203" t="s">
        <v>33</v>
      </c>
      <c r="B33" s="204"/>
      <c r="C33" s="192">
        <v>180665</v>
      </c>
      <c r="D33" s="192"/>
      <c r="E33" s="16"/>
      <c r="F33" s="16">
        <f t="shared" si="0"/>
        <v>10.379099999999999</v>
      </c>
      <c r="G33" s="205">
        <v>171630.81</v>
      </c>
      <c r="H33" s="205"/>
      <c r="I33" s="17">
        <f t="shared" si="1"/>
        <v>9034.1900000000023</v>
      </c>
      <c r="J33" s="1"/>
      <c r="K33" s="1"/>
      <c r="L33" s="1"/>
      <c r="M33" s="1"/>
      <c r="N33" s="1"/>
      <c r="O33" s="1"/>
      <c r="P33" s="1"/>
      <c r="Q33" s="1"/>
      <c r="R33" s="1"/>
      <c r="S33" s="1"/>
      <c r="T33" s="1"/>
    </row>
    <row r="34" spans="1:21" ht="46.5" customHeight="1" x14ac:dyDescent="0.25">
      <c r="A34" s="194" t="s">
        <v>34</v>
      </c>
      <c r="B34" s="195"/>
      <c r="C34" s="178">
        <v>180000</v>
      </c>
      <c r="D34" s="178"/>
      <c r="E34" s="22"/>
      <c r="F34" s="22">
        <f t="shared" si="0"/>
        <v>10.3409</v>
      </c>
      <c r="G34" s="196">
        <v>171000</v>
      </c>
      <c r="H34" s="196"/>
      <c r="I34" s="23">
        <f t="shared" si="1"/>
        <v>9000</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28.25"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6" customHeight="1" x14ac:dyDescent="0.25">
      <c r="A41" s="181" t="s">
        <v>42</v>
      </c>
      <c r="B41" s="182"/>
      <c r="C41" s="183">
        <f>C43+C44</f>
        <v>253432.8</v>
      </c>
      <c r="D41" s="184"/>
      <c r="E41" s="184"/>
      <c r="F41" s="185"/>
      <c r="G41" s="16">
        <f>G43+G44</f>
        <v>253432.8</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129059.8</v>
      </c>
      <c r="D43" s="164"/>
      <c r="E43" s="164"/>
      <c r="F43" s="164"/>
      <c r="G43" s="20">
        <v>129059.8</v>
      </c>
      <c r="H43" s="30">
        <f t="shared" ref="H43:H44" si="2">C43-G43</f>
        <v>0</v>
      </c>
      <c r="I43" s="192"/>
      <c r="J43" s="193"/>
      <c r="K43" s="1"/>
      <c r="L43" s="1"/>
      <c r="M43" s="1"/>
      <c r="N43" s="1"/>
      <c r="O43" s="1"/>
      <c r="P43" s="1"/>
      <c r="Q43" s="1"/>
      <c r="R43" s="1"/>
      <c r="S43" s="1"/>
      <c r="T43" s="1"/>
    </row>
    <row r="44" spans="1:21" ht="21" customHeight="1" x14ac:dyDescent="0.25">
      <c r="A44" s="175" t="s">
        <v>44</v>
      </c>
      <c r="B44" s="176"/>
      <c r="C44" s="177">
        <v>124373</v>
      </c>
      <c r="D44" s="177"/>
      <c r="E44" s="177"/>
      <c r="F44" s="177"/>
      <c r="G44" s="21">
        <v>124373</v>
      </c>
      <c r="H44" s="32">
        <f t="shared" si="2"/>
        <v>0</v>
      </c>
      <c r="I44" s="178"/>
      <c r="J44" s="179"/>
      <c r="K44" s="1"/>
      <c r="L44" s="1"/>
      <c r="M44" s="1"/>
      <c r="N44" s="1"/>
      <c r="O44" s="1"/>
      <c r="P44" s="1"/>
      <c r="Q44" s="1"/>
      <c r="R44" s="1"/>
      <c r="S44" s="1"/>
      <c r="T44" s="1"/>
    </row>
    <row r="45" spans="1:21" ht="13.9"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t="s">
        <v>89</v>
      </c>
      <c r="D48" s="159"/>
      <c r="E48" s="159"/>
      <c r="F48" s="159"/>
      <c r="G48" s="159"/>
      <c r="H48" s="159"/>
      <c r="I48" s="159"/>
      <c r="J48" s="159"/>
      <c r="K48" s="159"/>
      <c r="L48" s="159"/>
      <c r="M48" s="159"/>
      <c r="N48" s="159"/>
      <c r="O48" s="159"/>
      <c r="P48" s="159"/>
      <c r="Q48" s="159"/>
      <c r="R48" s="159"/>
      <c r="S48" s="159"/>
      <c r="T48" s="159"/>
    </row>
    <row r="49" spans="1:20" ht="18" customHeight="1" x14ac:dyDescent="0.25">
      <c r="A49" s="180" t="s">
        <v>76</v>
      </c>
      <c r="B49" s="180"/>
      <c r="C49" s="180"/>
      <c r="D49" s="180"/>
      <c r="E49" s="180"/>
      <c r="F49" s="180"/>
      <c r="G49" s="180"/>
      <c r="H49" s="180"/>
      <c r="I49" s="180"/>
      <c r="J49" s="1"/>
      <c r="K49" s="1"/>
      <c r="L49" s="1"/>
      <c r="M49" s="1"/>
      <c r="N49" s="1"/>
      <c r="O49" s="1"/>
      <c r="P49" s="1"/>
      <c r="Q49" s="1"/>
      <c r="R49" s="1"/>
      <c r="S49" s="1"/>
      <c r="T49" s="1"/>
    </row>
    <row r="50" spans="1:20" ht="19.5" customHeight="1" x14ac:dyDescent="0.25">
      <c r="A50" s="155" t="s">
        <v>48</v>
      </c>
      <c r="B50" s="155"/>
      <c r="C50" s="159"/>
      <c r="D50" s="159"/>
      <c r="E50" s="159"/>
      <c r="F50" s="159"/>
      <c r="G50" s="159"/>
      <c r="H50" s="159"/>
      <c r="I50" s="159"/>
      <c r="J50" s="159"/>
      <c r="K50" s="159"/>
      <c r="L50" s="159"/>
      <c r="M50" s="159"/>
      <c r="N50" s="159"/>
      <c r="O50" s="159"/>
      <c r="P50" s="159"/>
      <c r="Q50" s="159"/>
      <c r="R50" s="159"/>
      <c r="S50" s="159"/>
      <c r="T50" s="159"/>
    </row>
    <row r="51" spans="1:20" ht="20.25" customHeight="1" x14ac:dyDescent="0.25">
      <c r="A51" s="180" t="s">
        <v>90</v>
      </c>
      <c r="B51" s="180"/>
      <c r="C51" s="180"/>
      <c r="D51" s="180"/>
      <c r="E51" s="180"/>
      <c r="F51" s="180"/>
      <c r="G51" s="180"/>
      <c r="H51" s="180"/>
      <c r="I51" s="180"/>
      <c r="J51" s="180"/>
      <c r="K51" s="180"/>
      <c r="L51" s="180"/>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19.5"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3.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3">F56-H56</f>
        <v>0</v>
      </c>
      <c r="J56" s="165"/>
      <c r="K56" s="36"/>
      <c r="L56" s="1"/>
      <c r="M56" s="1"/>
      <c r="N56" s="1"/>
      <c r="O56" s="1"/>
      <c r="P56" s="1"/>
      <c r="Q56" s="1"/>
      <c r="R56" s="1"/>
      <c r="S56" s="1"/>
      <c r="T56" s="1"/>
    </row>
    <row r="57" spans="1:20" ht="179.45" customHeight="1" x14ac:dyDescent="0.25">
      <c r="A57" s="29">
        <v>2</v>
      </c>
      <c r="B57" s="34" t="s">
        <v>56</v>
      </c>
      <c r="C57" s="163" t="s">
        <v>91</v>
      </c>
      <c r="D57" s="163"/>
      <c r="E57" s="35"/>
      <c r="F57" s="164">
        <v>1740665</v>
      </c>
      <c r="G57" s="164"/>
      <c r="H57" s="31">
        <v>1653631.6</v>
      </c>
      <c r="I57" s="165">
        <f t="shared" si="3"/>
        <v>87033.399999999907</v>
      </c>
      <c r="J57" s="165"/>
      <c r="K57" s="36" t="s">
        <v>92</v>
      </c>
      <c r="L57" s="1"/>
      <c r="M57" s="1"/>
      <c r="N57" s="1"/>
      <c r="O57" s="1"/>
      <c r="P57" s="1"/>
      <c r="Q57" s="1"/>
      <c r="R57" s="1"/>
      <c r="S57" s="1"/>
      <c r="T57" s="1"/>
    </row>
    <row r="58" spans="1:20" ht="146.25" customHeight="1" x14ac:dyDescent="0.25">
      <c r="A58" s="29">
        <v>3</v>
      </c>
      <c r="B58" s="34" t="s">
        <v>59</v>
      </c>
      <c r="C58" s="163"/>
      <c r="D58" s="163"/>
      <c r="E58" s="35"/>
      <c r="F58" s="164">
        <v>0</v>
      </c>
      <c r="G58" s="164"/>
      <c r="H58" s="31">
        <v>0</v>
      </c>
      <c r="I58" s="165">
        <f t="shared" si="3"/>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3"/>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3"/>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3"/>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3"/>
        <v>0</v>
      </c>
      <c r="J62" s="165"/>
      <c r="K62" s="36"/>
      <c r="L62" s="1"/>
      <c r="M62" s="1"/>
      <c r="N62" s="1"/>
      <c r="O62" s="1"/>
      <c r="P62" s="1"/>
      <c r="Q62" s="1"/>
      <c r="R62" s="1"/>
      <c r="S62" s="1"/>
      <c r="T62" s="1"/>
    </row>
    <row r="63" spans="1:20" ht="25.5" customHeight="1" x14ac:dyDescent="0.25">
      <c r="A63" s="38"/>
      <c r="B63" s="39" t="s">
        <v>64</v>
      </c>
      <c r="C63" s="166"/>
      <c r="D63" s="166"/>
      <c r="E63" s="166"/>
      <c r="F63" s="167">
        <f>SUM(F56:F62)</f>
        <v>1740665</v>
      </c>
      <c r="G63" s="168"/>
      <c r="H63" s="39">
        <f>SUM(H56:H62)</f>
        <v>1653631.6</v>
      </c>
      <c r="I63" s="167">
        <f>SUM(I56:J62)</f>
        <v>87033.399999999907</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68</v>
      </c>
      <c r="H70" s="160"/>
      <c r="I70" s="160"/>
      <c r="J70" s="160"/>
      <c r="K70" s="160"/>
      <c r="L70" s="160"/>
      <c r="M70" s="160"/>
      <c r="N70" s="160"/>
      <c r="O70" s="160"/>
      <c r="P70" s="160"/>
      <c r="Q70" s="160"/>
      <c r="R70" s="160"/>
      <c r="S70" s="160"/>
      <c r="T70" s="160"/>
    </row>
    <row r="71" spans="1:20" ht="18.7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8.4499999999999993"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v>44760</v>
      </c>
      <c r="R74" s="160"/>
      <c r="S74" s="160"/>
      <c r="T74" s="160"/>
    </row>
    <row r="75" spans="1:20" ht="15.75" x14ac:dyDescent="0.25">
      <c r="A75" s="155" t="s">
        <v>72</v>
      </c>
      <c r="B75" s="155"/>
      <c r="C75" s="155"/>
      <c r="D75" s="159" t="s">
        <v>93</v>
      </c>
      <c r="E75" s="159"/>
      <c r="F75" s="159"/>
      <c r="G75" s="159"/>
      <c r="H75" s="159"/>
      <c r="I75" s="159"/>
      <c r="J75" s="159"/>
      <c r="K75" s="159"/>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0.1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94</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8.4499999999999993" customHeight="1"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96</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9.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6" t="s">
        <v>80</v>
      </c>
      <c r="B85" s="1"/>
      <c r="C85" s="1"/>
      <c r="D85" s="1"/>
      <c r="E85" s="1"/>
      <c r="F85" s="1"/>
      <c r="G85" s="1"/>
      <c r="H85" s="1"/>
      <c r="I85" s="1"/>
      <c r="J85" s="1"/>
      <c r="K85" s="1"/>
      <c r="L85" s="1"/>
      <c r="M85" s="1"/>
      <c r="N85" s="1"/>
      <c r="O85" s="1"/>
      <c r="P85" s="1"/>
      <c r="Q85" s="1"/>
      <c r="R85" s="1"/>
      <c r="S85" s="1"/>
      <c r="T85" s="1"/>
    </row>
    <row r="86" spans="1:20" ht="6"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159" t="s">
        <v>82</v>
      </c>
      <c r="C87" s="159"/>
      <c r="D87" s="1"/>
      <c r="E87" s="1"/>
      <c r="F87" s="1"/>
      <c r="G87" s="1"/>
      <c r="H87" s="1"/>
      <c r="I87" s="1"/>
      <c r="J87" s="1"/>
      <c r="K87" s="1"/>
      <c r="L87" s="1"/>
      <c r="M87" s="1"/>
      <c r="N87" s="1"/>
      <c r="O87" s="1"/>
      <c r="P87" s="1"/>
      <c r="Q87" s="1"/>
      <c r="R87" s="1"/>
      <c r="S87" s="1"/>
      <c r="T87" s="1"/>
    </row>
    <row r="88" spans="1:20" ht="7.9"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97</v>
      </c>
      <c r="B89" s="158"/>
      <c r="C89" s="158"/>
      <c r="D89" s="158"/>
      <c r="E89" s="158"/>
      <c r="F89" s="158"/>
      <c r="G89" s="158"/>
      <c r="H89" s="158"/>
      <c r="I89" s="158"/>
      <c r="J89" s="158"/>
      <c r="K89" s="158"/>
      <c r="L89" s="158"/>
      <c r="M89" s="158"/>
      <c r="N89" s="158"/>
      <c r="O89" s="158"/>
      <c r="P89" s="158"/>
      <c r="Q89" s="158"/>
      <c r="R89" s="158"/>
      <c r="S89" s="158"/>
      <c r="T89" s="158"/>
    </row>
    <row r="90" spans="1:20" ht="13.9"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15.75"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14.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96" spans="1:20" x14ac:dyDescent="0.25">
      <c r="A96" s="47"/>
      <c r="B96" s="47"/>
      <c r="C96" s="47"/>
      <c r="D96" s="47"/>
      <c r="E96" s="47"/>
      <c r="F96" s="47"/>
      <c r="G96" s="47"/>
      <c r="H96" s="47"/>
      <c r="I96" s="47"/>
      <c r="J96" s="47"/>
      <c r="K96" s="47"/>
      <c r="L96" s="47"/>
      <c r="M96" s="47"/>
      <c r="N96" s="47"/>
      <c r="O96" s="47"/>
      <c r="P96" s="47"/>
      <c r="Q96" s="47"/>
      <c r="R96" s="47"/>
      <c r="S96" s="47"/>
      <c r="T96" s="47"/>
    </row>
    <row r="97" spans="1:20" x14ac:dyDescent="0.25">
      <c r="A97" s="47"/>
      <c r="B97" s="47"/>
      <c r="C97" s="47"/>
      <c r="D97" s="47"/>
      <c r="E97" s="47"/>
      <c r="F97" s="47"/>
      <c r="G97" s="47"/>
      <c r="H97" s="47"/>
      <c r="I97" s="47"/>
      <c r="J97" s="47"/>
      <c r="K97" s="47"/>
      <c r="L97" s="47"/>
      <c r="M97" s="47"/>
      <c r="N97" s="47"/>
      <c r="O97" s="47"/>
      <c r="P97" s="47"/>
      <c r="Q97" s="47"/>
      <c r="R97" s="47"/>
      <c r="S97" s="47"/>
      <c r="T97" s="47"/>
    </row>
    <row r="98" spans="1:20" x14ac:dyDescent="0.25">
      <c r="A98" s="47"/>
      <c r="B98" s="47"/>
      <c r="C98" s="47"/>
      <c r="D98" s="47"/>
      <c r="E98" s="47"/>
      <c r="F98" s="47"/>
      <c r="G98" s="47"/>
      <c r="H98" s="47"/>
      <c r="I98" s="47"/>
      <c r="J98" s="47"/>
      <c r="K98" s="47"/>
      <c r="L98" s="47"/>
      <c r="M98" s="47"/>
      <c r="N98" s="47"/>
      <c r="O98" s="47"/>
      <c r="P98" s="47"/>
      <c r="Q98" s="47"/>
      <c r="R98" s="47"/>
      <c r="S98" s="47"/>
      <c r="T98" s="47"/>
    </row>
    <row r="102" spans="1:20"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L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K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2"/>
  <sheetViews>
    <sheetView topLeftCell="A8" zoomScale="75" workbookViewId="0">
      <selection activeCell="A89" sqref="A89:T89"/>
    </sheetView>
  </sheetViews>
  <sheetFormatPr defaultRowHeight="15" x14ac:dyDescent="0.25"/>
  <cols>
    <col min="1" max="1" width="5.5703125" customWidth="1"/>
    <col min="2" max="2" width="20.5703125" customWidth="1"/>
    <col min="3" max="3" width="9.85546875" customWidth="1"/>
    <col min="4" max="4" width="11.7109375" customWidth="1"/>
    <col min="5" max="5" width="12" hidden="1" customWidth="1"/>
    <col min="6" max="6" width="16" customWidth="1"/>
    <col min="7" max="7" width="15.140625" customWidth="1"/>
    <col min="8" max="8" width="14" customWidth="1"/>
    <col min="9" max="9" width="9.85546875" customWidth="1"/>
    <col min="10" max="10" width="11.28515625" customWidth="1"/>
    <col min="11" max="11" width="12.85546875" customWidth="1"/>
    <col min="12" max="12" width="11.28515625" customWidth="1"/>
    <col min="13" max="13" width="9.85546875" customWidth="1"/>
    <col min="14" max="14" width="13.28515625" customWidth="1"/>
    <col min="15" max="15" width="12.42578125" customWidth="1"/>
    <col min="16" max="16" width="10.42578125" customWidth="1"/>
    <col min="17" max="17" width="10" customWidth="1"/>
    <col min="18" max="18" width="11" customWidth="1"/>
    <col min="19" max="19" width="10.42578125" customWidth="1"/>
    <col min="20" max="20" width="8.425781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5.45" customHeight="1" x14ac:dyDescent="0.25">
      <c r="P6" s="213"/>
      <c r="Q6" s="213"/>
      <c r="R6" s="213"/>
      <c r="S6" s="213"/>
      <c r="T6" s="213"/>
    </row>
    <row r="7" spans="1:20" ht="6" customHeight="1" x14ac:dyDescent="0.25">
      <c r="P7" s="213"/>
      <c r="Q7" s="213"/>
      <c r="R7" s="213"/>
      <c r="S7" s="213"/>
      <c r="T7" s="213"/>
    </row>
    <row r="8" spans="1:20" ht="4.9000000000000004"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9" customHeight="1" x14ac:dyDescent="0.25">
      <c r="A12" s="1"/>
      <c r="B12" s="1"/>
      <c r="C12" s="1"/>
      <c r="D12" s="1"/>
      <c r="E12" s="1"/>
      <c r="F12" s="1"/>
      <c r="G12" s="1"/>
      <c r="H12" s="1"/>
      <c r="I12" s="1"/>
      <c r="J12" s="1"/>
      <c r="K12" s="1"/>
      <c r="L12" s="1"/>
      <c r="M12" s="1"/>
      <c r="N12" s="1"/>
      <c r="O12" s="1"/>
      <c r="P12" s="1"/>
      <c r="Q12" s="1"/>
      <c r="R12" s="1"/>
      <c r="S12" s="1"/>
      <c r="T12" s="1"/>
    </row>
    <row r="13" spans="1:20" ht="19.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4</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26.25" customHeight="1" x14ac:dyDescent="0.25">
      <c r="A16" s="197" t="s">
        <v>5</v>
      </c>
      <c r="B16" s="197"/>
      <c r="C16" s="197"/>
      <c r="D16" s="1"/>
      <c r="E16" s="1"/>
      <c r="F16" s="1"/>
      <c r="G16" s="1"/>
      <c r="H16" s="1"/>
      <c r="I16" s="1"/>
      <c r="J16" s="1"/>
      <c r="K16" s="1"/>
      <c r="L16" s="1"/>
      <c r="M16" s="1"/>
      <c r="N16" s="1"/>
      <c r="O16" s="1"/>
      <c r="P16" s="1"/>
      <c r="Q16" s="1"/>
      <c r="R16" s="1"/>
      <c r="S16" s="1"/>
      <c r="T16" s="1"/>
    </row>
    <row r="17" spans="1:20" ht="65.25"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48"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40"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105.75" customHeight="1" x14ac:dyDescent="0.25">
      <c r="A23" s="8"/>
      <c r="B23" s="9" t="s">
        <v>98</v>
      </c>
      <c r="C23" s="10">
        <f>D23+F23+G23+H23</f>
        <v>1771097</v>
      </c>
      <c r="D23" s="11">
        <v>1200000</v>
      </c>
      <c r="E23" s="11"/>
      <c r="F23" s="11">
        <v>180000</v>
      </c>
      <c r="G23" s="11">
        <v>211097</v>
      </c>
      <c r="H23" s="11">
        <v>180000</v>
      </c>
      <c r="I23" s="10">
        <f>J23+K23+L23+M23</f>
        <v>1771097</v>
      </c>
      <c r="J23" s="11">
        <v>1200000</v>
      </c>
      <c r="K23" s="11">
        <v>180000</v>
      </c>
      <c r="L23" s="11">
        <v>211097</v>
      </c>
      <c r="M23" s="11">
        <v>180000</v>
      </c>
      <c r="N23" s="11">
        <v>1771096.8</v>
      </c>
      <c r="O23" s="10">
        <f>P23+Q23+R23+S23</f>
        <v>1771096.8</v>
      </c>
      <c r="P23" s="11">
        <v>1199999.8</v>
      </c>
      <c r="Q23" s="11">
        <v>180000</v>
      </c>
      <c r="R23" s="11">
        <v>211097</v>
      </c>
      <c r="S23" s="11">
        <v>180000</v>
      </c>
      <c r="T23" s="14"/>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15" t="s">
        <v>28</v>
      </c>
      <c r="J28" s="1"/>
      <c r="K28" s="1"/>
      <c r="L28" s="1"/>
      <c r="M28" s="1"/>
      <c r="N28" s="1"/>
      <c r="O28" s="1"/>
      <c r="P28" s="1"/>
      <c r="Q28" s="1"/>
      <c r="R28" s="1"/>
      <c r="S28" s="1"/>
      <c r="T28" s="1"/>
    </row>
    <row r="29" spans="1:20" ht="15.75" customHeight="1" x14ac:dyDescent="0.25">
      <c r="A29" s="203" t="s">
        <v>29</v>
      </c>
      <c r="B29" s="204"/>
      <c r="C29" s="186">
        <f>C31+C32+C33+C34</f>
        <v>1771097</v>
      </c>
      <c r="D29" s="186"/>
      <c r="E29" s="16"/>
      <c r="F29" s="16">
        <f>F31+F32+F33+F34</f>
        <v>100</v>
      </c>
      <c r="G29" s="231">
        <v>1771096.8</v>
      </c>
      <c r="H29" s="231"/>
      <c r="I29" s="17"/>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9"/>
      <c r="J30" s="1"/>
      <c r="K30" s="1"/>
      <c r="L30" s="1"/>
      <c r="M30" s="1"/>
      <c r="N30" s="1"/>
      <c r="O30" s="1"/>
      <c r="P30" s="1"/>
      <c r="Q30" s="1"/>
      <c r="R30" s="1"/>
      <c r="S30" s="1"/>
      <c r="T30" s="1"/>
    </row>
    <row r="31" spans="1:20" ht="34.15" customHeight="1" x14ac:dyDescent="0.25">
      <c r="A31" s="203" t="s">
        <v>31</v>
      </c>
      <c r="B31" s="204"/>
      <c r="C31" s="192">
        <v>1200000</v>
      </c>
      <c r="D31" s="192"/>
      <c r="E31" s="16"/>
      <c r="F31" s="16">
        <f t="shared" ref="F31:F34" si="0">ROUND((C31/C$29*100),4)</f>
        <v>67.754599999999996</v>
      </c>
      <c r="G31" s="205">
        <v>1199999.8</v>
      </c>
      <c r="H31" s="205"/>
      <c r="I31" s="17">
        <f t="shared" ref="I31:I34" si="1">C31-G31</f>
        <v>0.19999999995343387</v>
      </c>
      <c r="J31" s="1"/>
      <c r="K31" s="1"/>
      <c r="L31" s="1"/>
      <c r="M31" s="1"/>
      <c r="N31" s="1"/>
      <c r="O31" s="1"/>
      <c r="P31" s="1"/>
      <c r="Q31" s="1"/>
      <c r="R31" s="1"/>
      <c r="S31" s="1"/>
      <c r="T31" s="1"/>
    </row>
    <row r="32" spans="1:20" ht="50.45" customHeight="1" x14ac:dyDescent="0.25">
      <c r="A32" s="203" t="s">
        <v>32</v>
      </c>
      <c r="B32" s="204"/>
      <c r="C32" s="192">
        <v>180000</v>
      </c>
      <c r="D32" s="192"/>
      <c r="E32" s="16"/>
      <c r="F32" s="16">
        <f t="shared" si="0"/>
        <v>10.1632</v>
      </c>
      <c r="G32" s="205">
        <v>180000</v>
      </c>
      <c r="H32" s="205"/>
      <c r="I32" s="17">
        <f t="shared" si="1"/>
        <v>0</v>
      </c>
      <c r="J32" s="1"/>
      <c r="K32" s="1"/>
      <c r="L32" s="1"/>
      <c r="M32" s="1"/>
      <c r="N32" s="1"/>
      <c r="O32" s="1"/>
      <c r="P32" s="1"/>
      <c r="Q32" s="1"/>
      <c r="R32" s="1"/>
      <c r="S32" s="1"/>
      <c r="T32" s="1"/>
    </row>
    <row r="33" spans="1:21" ht="46.5" customHeight="1" x14ac:dyDescent="0.25">
      <c r="A33" s="203" t="s">
        <v>33</v>
      </c>
      <c r="B33" s="204"/>
      <c r="C33" s="192">
        <v>211097</v>
      </c>
      <c r="D33" s="192"/>
      <c r="E33" s="16"/>
      <c r="F33" s="16">
        <f t="shared" si="0"/>
        <v>11.919</v>
      </c>
      <c r="G33" s="205">
        <v>211097</v>
      </c>
      <c r="H33" s="205"/>
      <c r="I33" s="17">
        <f t="shared" si="1"/>
        <v>0</v>
      </c>
      <c r="J33" s="1"/>
      <c r="K33" s="1"/>
      <c r="L33" s="1"/>
      <c r="M33" s="1"/>
      <c r="N33" s="1"/>
      <c r="O33" s="1"/>
      <c r="P33" s="1"/>
      <c r="Q33" s="1"/>
      <c r="R33" s="1"/>
      <c r="S33" s="1"/>
      <c r="T33" s="1"/>
    </row>
    <row r="34" spans="1:21" ht="50.45" customHeight="1" x14ac:dyDescent="0.25">
      <c r="A34" s="194" t="s">
        <v>34</v>
      </c>
      <c r="B34" s="195"/>
      <c r="C34" s="178">
        <v>180000</v>
      </c>
      <c r="D34" s="178"/>
      <c r="E34" s="22"/>
      <c r="F34" s="22">
        <f t="shared" si="0"/>
        <v>10.1632</v>
      </c>
      <c r="G34" s="196">
        <v>180000</v>
      </c>
      <c r="H34" s="196"/>
      <c r="I34" s="23">
        <f t="shared" si="1"/>
        <v>0</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46.44999999999999"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3" customHeight="1" x14ac:dyDescent="0.25">
      <c r="A41" s="181" t="s">
        <v>42</v>
      </c>
      <c r="B41" s="182"/>
      <c r="C41" s="183">
        <f>C43+C44</f>
        <v>243567</v>
      </c>
      <c r="D41" s="184"/>
      <c r="E41" s="184"/>
      <c r="F41" s="185"/>
      <c r="G41" s="16">
        <f>G43+G44</f>
        <v>243567</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120052</v>
      </c>
      <c r="D43" s="164"/>
      <c r="E43" s="164"/>
      <c r="F43" s="164"/>
      <c r="G43" s="20">
        <v>120052</v>
      </c>
      <c r="H43" s="30">
        <f t="shared" ref="H43:H44" si="2">C43-G43</f>
        <v>0</v>
      </c>
      <c r="I43" s="192"/>
      <c r="J43" s="193"/>
      <c r="K43" s="1"/>
      <c r="L43" s="1"/>
      <c r="M43" s="1"/>
      <c r="N43" s="1"/>
      <c r="O43" s="1"/>
      <c r="P43" s="1"/>
      <c r="Q43" s="1"/>
      <c r="R43" s="1"/>
      <c r="S43" s="1"/>
      <c r="T43" s="1"/>
    </row>
    <row r="44" spans="1:21" ht="21" customHeight="1" x14ac:dyDescent="0.25">
      <c r="A44" s="175" t="s">
        <v>44</v>
      </c>
      <c r="B44" s="176"/>
      <c r="C44" s="177">
        <v>123515</v>
      </c>
      <c r="D44" s="177"/>
      <c r="E44" s="177"/>
      <c r="F44" s="177"/>
      <c r="G44" s="21">
        <v>123515</v>
      </c>
      <c r="H44" s="32">
        <f t="shared" si="2"/>
        <v>0</v>
      </c>
      <c r="I44" s="178"/>
      <c r="J44" s="179"/>
      <c r="K44" s="1"/>
      <c r="L44" s="1"/>
      <c r="M44" s="1"/>
      <c r="N44" s="1"/>
      <c r="O44" s="1"/>
      <c r="P44" s="1"/>
      <c r="Q44" s="1"/>
      <c r="R44" s="1"/>
      <c r="S44" s="1"/>
      <c r="T44" s="1"/>
    </row>
    <row r="45" spans="1:21" ht="13.15"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c r="D48" s="159"/>
      <c r="E48" s="159"/>
      <c r="F48" s="159"/>
      <c r="G48" s="159"/>
      <c r="H48" s="159"/>
      <c r="I48" s="159"/>
      <c r="J48" s="159"/>
      <c r="K48" s="159"/>
      <c r="L48" s="159"/>
      <c r="M48" s="159"/>
      <c r="N48" s="159"/>
      <c r="O48" s="159"/>
      <c r="P48" s="159"/>
      <c r="Q48" s="159"/>
      <c r="R48" s="159"/>
      <c r="S48" s="159"/>
      <c r="T48" s="159"/>
    </row>
    <row r="49" spans="1:20" ht="18" customHeight="1" x14ac:dyDescent="0.25">
      <c r="A49" s="180" t="s">
        <v>99</v>
      </c>
      <c r="B49" s="180"/>
      <c r="C49" s="180"/>
      <c r="D49" s="180"/>
      <c r="E49" s="180"/>
      <c r="F49" s="180"/>
      <c r="G49" s="180"/>
      <c r="H49" s="180"/>
      <c r="I49" s="180"/>
      <c r="J49" s="1"/>
      <c r="K49" s="1"/>
      <c r="L49" s="1"/>
      <c r="M49" s="1"/>
      <c r="N49" s="1"/>
      <c r="O49" s="1"/>
      <c r="P49" s="1"/>
      <c r="Q49" s="1"/>
      <c r="R49" s="1"/>
      <c r="S49" s="1"/>
      <c r="T49" s="1"/>
    </row>
    <row r="50" spans="1:20" ht="19.5" customHeight="1" x14ac:dyDescent="0.25">
      <c r="A50" s="155" t="s">
        <v>48</v>
      </c>
      <c r="B50" s="155"/>
      <c r="C50" s="159"/>
      <c r="D50" s="159"/>
      <c r="E50" s="159"/>
      <c r="F50" s="159"/>
      <c r="G50" s="159"/>
      <c r="H50" s="159"/>
      <c r="I50" s="159"/>
      <c r="J50" s="159"/>
      <c r="K50" s="159"/>
      <c r="L50" s="159"/>
      <c r="M50" s="159"/>
      <c r="N50" s="159"/>
      <c r="O50" s="159"/>
      <c r="P50" s="159"/>
      <c r="Q50" s="159"/>
      <c r="R50" s="159"/>
      <c r="S50" s="159"/>
      <c r="T50" s="159"/>
    </row>
    <row r="51" spans="1:20" ht="20.25" customHeight="1" x14ac:dyDescent="0.25">
      <c r="A51" s="180" t="s">
        <v>100</v>
      </c>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19.5"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89.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3">F56-H56</f>
        <v>0</v>
      </c>
      <c r="J56" s="165"/>
      <c r="K56" s="36"/>
      <c r="L56" s="1"/>
      <c r="M56" s="1"/>
      <c r="N56" s="1"/>
      <c r="O56" s="1"/>
      <c r="P56" s="1"/>
      <c r="Q56" s="1"/>
      <c r="R56" s="1"/>
      <c r="S56" s="1"/>
      <c r="T56" s="1"/>
    </row>
    <row r="57" spans="1:20" ht="128.44999999999999" customHeight="1" x14ac:dyDescent="0.25">
      <c r="A57" s="29">
        <v>2</v>
      </c>
      <c r="B57" s="34" t="s">
        <v>56</v>
      </c>
      <c r="C57" s="163" t="s">
        <v>101</v>
      </c>
      <c r="D57" s="163"/>
      <c r="E57" s="35"/>
      <c r="F57" s="164">
        <v>1771097</v>
      </c>
      <c r="G57" s="164"/>
      <c r="H57" s="31">
        <v>1771096.8</v>
      </c>
      <c r="I57" s="165">
        <f t="shared" si="3"/>
        <v>0.19999999995343387</v>
      </c>
      <c r="J57" s="165"/>
      <c r="K57" s="36" t="s">
        <v>102</v>
      </c>
      <c r="L57" s="1"/>
      <c r="M57" s="1"/>
      <c r="N57" s="1"/>
      <c r="O57" s="1"/>
      <c r="P57" s="1"/>
      <c r="Q57" s="1"/>
      <c r="R57" s="1"/>
      <c r="S57" s="1"/>
      <c r="T57" s="1"/>
    </row>
    <row r="58" spans="1:20" ht="113.25" customHeight="1" x14ac:dyDescent="0.25">
      <c r="A58" s="29">
        <v>3</v>
      </c>
      <c r="B58" s="34" t="s">
        <v>59</v>
      </c>
      <c r="C58" s="163"/>
      <c r="D58" s="163"/>
      <c r="E58" s="35"/>
      <c r="F58" s="164">
        <v>0</v>
      </c>
      <c r="G58" s="164"/>
      <c r="H58" s="31">
        <v>0</v>
      </c>
      <c r="I58" s="165">
        <f t="shared" si="3"/>
        <v>0</v>
      </c>
      <c r="J58" s="165"/>
      <c r="K58" s="36"/>
      <c r="L58" s="1"/>
      <c r="M58" s="1"/>
      <c r="N58" s="1"/>
      <c r="O58" s="1"/>
      <c r="P58" s="1"/>
      <c r="Q58" s="1"/>
      <c r="R58" s="1"/>
      <c r="S58" s="1"/>
      <c r="T58" s="1"/>
    </row>
    <row r="59" spans="1:20" ht="111.75" customHeight="1" x14ac:dyDescent="0.25">
      <c r="A59" s="29">
        <v>4</v>
      </c>
      <c r="B59" s="34" t="s">
        <v>60</v>
      </c>
      <c r="C59" s="163"/>
      <c r="D59" s="163"/>
      <c r="E59" s="35"/>
      <c r="F59" s="164">
        <v>0</v>
      </c>
      <c r="G59" s="164"/>
      <c r="H59" s="31">
        <v>0</v>
      </c>
      <c r="I59" s="165">
        <f t="shared" si="3"/>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3"/>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3"/>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3"/>
        <v>0</v>
      </c>
      <c r="J62" s="165"/>
      <c r="K62" s="36"/>
      <c r="L62" s="1"/>
      <c r="M62" s="1"/>
      <c r="N62" s="1"/>
      <c r="O62" s="1"/>
      <c r="P62" s="1"/>
      <c r="Q62" s="1"/>
      <c r="R62" s="1"/>
      <c r="S62" s="1"/>
      <c r="T62" s="1"/>
    </row>
    <row r="63" spans="1:20" ht="25.5" customHeight="1" x14ac:dyDescent="0.25">
      <c r="A63" s="38"/>
      <c r="B63" s="39" t="s">
        <v>64</v>
      </c>
      <c r="C63" s="166"/>
      <c r="D63" s="166"/>
      <c r="E63" s="166"/>
      <c r="F63" s="167">
        <f>SUM(F56:F62)</f>
        <v>1771097</v>
      </c>
      <c r="G63" s="168"/>
      <c r="H63" s="39">
        <f>SUM(H56:H62)</f>
        <v>1771096.8</v>
      </c>
      <c r="I63" s="167">
        <f>SUM(I56:J62)</f>
        <v>0.19999999995343387</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68</v>
      </c>
      <c r="H70" s="160"/>
      <c r="I70" s="160"/>
      <c r="J70" s="160"/>
      <c r="K70" s="160"/>
      <c r="L70" s="160"/>
      <c r="M70" s="160"/>
      <c r="N70" s="160"/>
      <c r="O70" s="160"/>
      <c r="P70" s="160"/>
      <c r="Q70" s="160"/>
      <c r="R70" s="160"/>
      <c r="S70" s="160"/>
      <c r="T70" s="160"/>
    </row>
    <row r="71" spans="1:20" ht="18.7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v>44768</v>
      </c>
      <c r="R74" s="160"/>
      <c r="S74" s="160"/>
      <c r="T74" s="160"/>
    </row>
    <row r="75" spans="1:20" ht="15.75" x14ac:dyDescent="0.25">
      <c r="A75" s="155" t="s">
        <v>72</v>
      </c>
      <c r="B75" s="155"/>
      <c r="C75" s="155"/>
      <c r="D75" s="160" t="s">
        <v>103</v>
      </c>
      <c r="E75" s="160"/>
      <c r="F75" s="160"/>
      <c r="G75" s="160"/>
      <c r="H75" s="160"/>
      <c r="I75" s="160"/>
      <c r="J75" s="160"/>
      <c r="K75" s="160"/>
      <c r="L75" s="1"/>
      <c r="M75" s="1"/>
      <c r="N75" s="1"/>
      <c r="O75" s="1"/>
      <c r="P75" s="1"/>
      <c r="Q75" s="1"/>
      <c r="R75" s="1"/>
      <c r="S75" s="1"/>
      <c r="T75" s="1"/>
    </row>
    <row r="76" spans="1:20" ht="15.75"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75</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235" t="s">
        <v>104</v>
      </c>
      <c r="E80" s="235"/>
      <c r="F80" s="235"/>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79</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3" t="s">
        <v>95</v>
      </c>
      <c r="E83" s="153"/>
      <c r="F83" s="153"/>
      <c r="G83" s="152" t="s">
        <v>78</v>
      </c>
      <c r="H83" s="152"/>
      <c r="I83" s="1"/>
      <c r="J83" s="1"/>
      <c r="K83" s="1"/>
      <c r="L83" s="1"/>
      <c r="M83" s="1"/>
      <c r="N83" s="1"/>
      <c r="O83" s="1"/>
      <c r="P83" s="1"/>
      <c r="Q83" s="1"/>
      <c r="R83" s="1"/>
      <c r="S83" s="1"/>
      <c r="T83" s="1"/>
    </row>
    <row r="84" spans="1:20" ht="15.75" x14ac:dyDescent="0.25">
      <c r="A84" s="1"/>
      <c r="B84" s="1"/>
      <c r="C84" s="1"/>
      <c r="D84" s="1"/>
      <c r="E84" s="1"/>
      <c r="F84" s="1"/>
      <c r="G84" s="1"/>
      <c r="H84" s="1"/>
      <c r="I84" s="1"/>
      <c r="J84" s="1"/>
      <c r="K84" s="1"/>
      <c r="L84" s="1"/>
      <c r="M84" s="1"/>
      <c r="N84" s="1"/>
      <c r="O84" s="1"/>
      <c r="P84" s="1"/>
      <c r="Q84" s="1"/>
      <c r="R84" s="1"/>
      <c r="S84" s="1"/>
      <c r="T84" s="1"/>
    </row>
    <row r="85" spans="1:20" ht="15.75" x14ac:dyDescent="0.25">
      <c r="A85" s="46" t="s">
        <v>80</v>
      </c>
      <c r="B85" s="1"/>
      <c r="C85" s="1"/>
      <c r="D85" s="1"/>
      <c r="E85" s="1"/>
      <c r="F85" s="1"/>
      <c r="G85" s="1"/>
      <c r="H85" s="1"/>
      <c r="I85" s="1"/>
      <c r="J85" s="1"/>
      <c r="K85" s="1"/>
      <c r="L85" s="1"/>
      <c r="M85" s="1"/>
      <c r="N85" s="1"/>
      <c r="O85" s="1"/>
      <c r="P85" s="1"/>
      <c r="Q85" s="1"/>
      <c r="R85" s="1"/>
      <c r="S85" s="1"/>
      <c r="T85" s="1"/>
    </row>
    <row r="86" spans="1:20" ht="15.75"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159" t="s">
        <v>82</v>
      </c>
      <c r="C87" s="159"/>
      <c r="D87" s="1"/>
      <c r="E87" s="1"/>
      <c r="F87" s="1"/>
      <c r="G87" s="1"/>
      <c r="H87" s="1"/>
      <c r="I87" s="1"/>
      <c r="J87" s="1"/>
      <c r="K87" s="1"/>
      <c r="L87" s="1"/>
      <c r="M87" s="1"/>
      <c r="N87" s="1"/>
      <c r="O87" s="1"/>
      <c r="P87" s="1"/>
      <c r="Q87" s="1"/>
      <c r="R87" s="1"/>
      <c r="S87" s="1"/>
      <c r="T87" s="1"/>
    </row>
    <row r="88" spans="1:20" ht="15.75"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5.75"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15.75"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x14ac:dyDescent="0.25">
      <c r="A93" s="232" t="s">
        <v>86</v>
      </c>
      <c r="B93" s="232"/>
      <c r="C93" s="232"/>
      <c r="D93" s="232"/>
      <c r="E93" s="232"/>
      <c r="F93" s="232"/>
      <c r="G93" s="232"/>
      <c r="H93" s="232"/>
      <c r="I93" s="232"/>
      <c r="J93" s="232"/>
      <c r="K93" s="232"/>
      <c r="L93" s="232"/>
      <c r="M93" s="232"/>
      <c r="N93" s="232"/>
      <c r="O93" s="232"/>
      <c r="P93" s="232"/>
      <c r="Q93" s="232"/>
      <c r="R93" s="232"/>
      <c r="S93" s="232"/>
      <c r="T93" s="232"/>
    </row>
    <row r="94" spans="1:20" s="44" customFormat="1" ht="14.25" customHeight="1" x14ac:dyDescent="0.25">
      <c r="A94" s="233" t="s">
        <v>87</v>
      </c>
      <c r="B94" s="234"/>
      <c r="C94" s="234"/>
      <c r="D94" s="234"/>
      <c r="E94" s="234"/>
      <c r="F94" s="234"/>
      <c r="G94" s="234"/>
      <c r="H94" s="234"/>
      <c r="I94" s="234"/>
      <c r="J94" s="234"/>
      <c r="K94" s="234"/>
      <c r="L94" s="234"/>
      <c r="M94" s="234"/>
      <c r="N94" s="234"/>
      <c r="O94" s="234"/>
      <c r="P94" s="234"/>
      <c r="Q94" s="234"/>
      <c r="R94" s="234"/>
      <c r="S94" s="234"/>
      <c r="T94" s="234"/>
    </row>
    <row r="95" spans="1:20" x14ac:dyDescent="0.25">
      <c r="A95" s="47"/>
      <c r="B95" s="47"/>
      <c r="C95" s="47"/>
      <c r="D95" s="47"/>
      <c r="E95" s="47"/>
      <c r="F95" s="47"/>
      <c r="G95" s="47"/>
      <c r="H95" s="47"/>
      <c r="I95" s="47"/>
      <c r="J95" s="47"/>
      <c r="K95" s="47"/>
      <c r="L95" s="47"/>
      <c r="M95" s="47"/>
      <c r="N95" s="47"/>
      <c r="O95" s="47"/>
      <c r="P95" s="47"/>
      <c r="Q95" s="47"/>
      <c r="R95" s="47"/>
      <c r="S95" s="47"/>
      <c r="T95" s="47"/>
    </row>
    <row r="96" spans="1:20" x14ac:dyDescent="0.25">
      <c r="A96" s="47"/>
      <c r="B96" s="47"/>
      <c r="C96" s="47"/>
      <c r="D96" s="47"/>
      <c r="E96" s="47"/>
      <c r="F96" s="47"/>
      <c r="G96" s="47"/>
      <c r="H96" s="47"/>
      <c r="I96" s="47"/>
      <c r="J96" s="47"/>
      <c r="K96" s="47"/>
      <c r="L96" s="47"/>
      <c r="M96" s="47"/>
      <c r="N96" s="47"/>
      <c r="O96" s="47"/>
      <c r="P96" s="47"/>
      <c r="Q96" s="47"/>
      <c r="R96" s="47"/>
      <c r="S96" s="47"/>
      <c r="T96" s="47"/>
    </row>
    <row r="97" spans="1:20" x14ac:dyDescent="0.25">
      <c r="A97" s="47"/>
      <c r="B97" s="47"/>
      <c r="C97" s="47"/>
      <c r="D97" s="47"/>
      <c r="E97" s="47"/>
      <c r="F97" s="47"/>
      <c r="G97" s="47"/>
      <c r="H97" s="47"/>
      <c r="I97" s="47"/>
      <c r="J97" s="47"/>
      <c r="K97" s="47"/>
      <c r="L97" s="47"/>
      <c r="M97" s="47"/>
      <c r="N97" s="47"/>
      <c r="O97" s="47"/>
      <c r="P97" s="47"/>
      <c r="Q97" s="47"/>
      <c r="R97" s="47"/>
      <c r="S97" s="47"/>
      <c r="T97" s="47"/>
    </row>
    <row r="98" spans="1:20" x14ac:dyDescent="0.25">
      <c r="A98" s="47"/>
      <c r="B98" s="47"/>
      <c r="C98" s="47"/>
      <c r="D98" s="47"/>
      <c r="E98" s="47"/>
      <c r="F98" s="47"/>
      <c r="G98" s="47"/>
      <c r="H98" s="47"/>
      <c r="I98" s="47"/>
      <c r="J98" s="47"/>
      <c r="K98" s="47"/>
      <c r="L98" s="47"/>
      <c r="M98" s="47"/>
      <c r="N98" s="47"/>
      <c r="O98" s="47"/>
      <c r="P98" s="47"/>
      <c r="Q98" s="47"/>
      <c r="R98" s="47"/>
      <c r="S98" s="47"/>
      <c r="T98" s="47"/>
    </row>
    <row r="99" spans="1:20" x14ac:dyDescent="0.25">
      <c r="A99" s="47"/>
      <c r="B99" s="47"/>
      <c r="C99" s="47"/>
      <c r="D99" s="47"/>
      <c r="E99" s="47"/>
      <c r="F99" s="47"/>
      <c r="G99" s="47"/>
      <c r="H99" s="47"/>
      <c r="I99" s="47"/>
      <c r="J99" s="47"/>
      <c r="K99" s="47"/>
      <c r="L99" s="47"/>
      <c r="M99" s="47"/>
      <c r="N99" s="47"/>
      <c r="O99" s="47"/>
      <c r="P99" s="47"/>
      <c r="Q99" s="47"/>
      <c r="R99" s="47"/>
      <c r="S99" s="47"/>
      <c r="T99" s="47"/>
    </row>
    <row r="100" spans="1:20" x14ac:dyDescent="0.25">
      <c r="A100" s="47"/>
      <c r="B100" s="47"/>
      <c r="C100" s="47"/>
      <c r="D100" s="47"/>
      <c r="E100" s="47"/>
      <c r="F100" s="47"/>
      <c r="G100" s="47"/>
      <c r="H100" s="47"/>
      <c r="I100" s="47"/>
      <c r="J100" s="47"/>
      <c r="K100" s="47"/>
      <c r="L100" s="47"/>
      <c r="M100" s="47"/>
      <c r="N100" s="47"/>
      <c r="O100" s="47"/>
      <c r="P100" s="47"/>
      <c r="Q100" s="47"/>
      <c r="R100" s="47"/>
      <c r="S100" s="47"/>
      <c r="T100" s="47"/>
    </row>
    <row r="101" spans="1:20" x14ac:dyDescent="0.25">
      <c r="A101" s="47"/>
      <c r="B101" s="47"/>
      <c r="C101" s="47"/>
      <c r="D101" s="47"/>
      <c r="E101" s="47"/>
      <c r="F101" s="47"/>
      <c r="G101" s="47"/>
      <c r="H101" s="47"/>
      <c r="I101" s="47"/>
      <c r="J101" s="47"/>
      <c r="K101" s="47"/>
      <c r="L101" s="47"/>
      <c r="M101" s="47"/>
      <c r="N101" s="47"/>
      <c r="O101" s="47"/>
      <c r="P101" s="47"/>
      <c r="Q101" s="47"/>
      <c r="R101" s="47"/>
      <c r="S101" s="47"/>
      <c r="T101" s="47"/>
    </row>
    <row r="102" spans="1:20"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K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2"/>
  <sheetViews>
    <sheetView topLeftCell="A4" zoomScale="75" workbookViewId="0">
      <selection activeCell="A89" sqref="A89:T89"/>
    </sheetView>
  </sheetViews>
  <sheetFormatPr defaultRowHeight="15" x14ac:dyDescent="0.25"/>
  <cols>
    <col min="1" max="1" width="5.140625" customWidth="1"/>
    <col min="2" max="2" width="17.7109375" customWidth="1"/>
    <col min="3" max="3" width="9.85546875" customWidth="1"/>
    <col min="4" max="4" width="12.5703125" customWidth="1"/>
    <col min="5" max="5" width="12" hidden="1" customWidth="1"/>
    <col min="6" max="6" width="16" customWidth="1"/>
    <col min="7" max="7" width="15.140625" customWidth="1"/>
    <col min="8" max="8" width="14.28515625" customWidth="1"/>
    <col min="9" max="9" width="11.7109375" customWidth="1"/>
    <col min="10" max="10" width="11.28515625" customWidth="1"/>
    <col min="11" max="11" width="12.85546875" customWidth="1"/>
    <col min="12" max="12" width="11.28515625" customWidth="1"/>
    <col min="13" max="13" width="9.85546875" customWidth="1"/>
    <col min="14" max="14" width="13.28515625" customWidth="1"/>
    <col min="15" max="15" width="13.85546875" customWidth="1"/>
    <col min="16" max="16" width="13.140625" customWidth="1"/>
    <col min="17" max="18" width="11" customWidth="1"/>
    <col min="19" max="19" width="11.7109375" customWidth="1"/>
    <col min="20" max="20" width="8"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ht="12.6" customHeight="1" x14ac:dyDescent="0.25">
      <c r="P5" s="213"/>
      <c r="Q5" s="213"/>
      <c r="R5" s="213"/>
      <c r="S5" s="213"/>
      <c r="T5" s="213"/>
    </row>
    <row r="6" spans="1:20" ht="6.6" customHeight="1" x14ac:dyDescent="0.25">
      <c r="P6" s="213"/>
      <c r="Q6" s="213"/>
      <c r="R6" s="213"/>
      <c r="S6" s="213"/>
      <c r="T6" s="213"/>
    </row>
    <row r="7" spans="1:20" ht="5.45" customHeight="1" x14ac:dyDescent="0.25">
      <c r="P7" s="213"/>
      <c r="Q7" s="213"/>
      <c r="R7" s="213"/>
      <c r="S7" s="213"/>
      <c r="T7" s="213"/>
    </row>
    <row r="8" spans="1:20" ht="15.75"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1.45" customHeight="1" x14ac:dyDescent="0.25">
      <c r="A12" s="1"/>
      <c r="B12" s="1"/>
      <c r="C12" s="1"/>
      <c r="D12" s="1"/>
      <c r="E12" s="1"/>
      <c r="F12" s="1"/>
      <c r="G12" s="1"/>
      <c r="H12" s="1"/>
      <c r="I12" s="1"/>
      <c r="J12" s="1"/>
      <c r="K12" s="1"/>
      <c r="L12" s="1"/>
      <c r="M12" s="1"/>
      <c r="N12" s="1"/>
      <c r="O12" s="1"/>
      <c r="P12" s="1"/>
      <c r="Q12" s="1"/>
      <c r="R12" s="1"/>
      <c r="S12" s="1"/>
      <c r="T12" s="1"/>
    </row>
    <row r="13" spans="1:20" ht="19.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4</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 customHeight="1" x14ac:dyDescent="0.25">
      <c r="A16" s="197" t="s">
        <v>5</v>
      </c>
      <c r="B16" s="197"/>
      <c r="C16" s="197"/>
      <c r="D16" s="1"/>
      <c r="E16" s="1"/>
      <c r="F16" s="1"/>
      <c r="G16" s="1"/>
      <c r="H16" s="1"/>
      <c r="I16" s="1"/>
      <c r="J16" s="1"/>
      <c r="K16" s="1"/>
      <c r="L16" s="1"/>
      <c r="M16" s="1"/>
      <c r="N16" s="1"/>
      <c r="O16" s="1"/>
      <c r="P16" s="1"/>
      <c r="Q16" s="1"/>
      <c r="R16" s="1"/>
      <c r="S16" s="1"/>
      <c r="T16" s="1"/>
    </row>
    <row r="17" spans="1:20" ht="65.25"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55.1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85"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72" customHeight="1" x14ac:dyDescent="0.25">
      <c r="A23" s="8"/>
      <c r="B23" s="9" t="s">
        <v>106</v>
      </c>
      <c r="C23" s="10">
        <f>D23+F23+G23+H23</f>
        <v>1740533</v>
      </c>
      <c r="D23" s="11">
        <v>1200000</v>
      </c>
      <c r="E23" s="11"/>
      <c r="F23" s="11">
        <v>180000</v>
      </c>
      <c r="G23" s="11">
        <v>180533</v>
      </c>
      <c r="H23" s="11">
        <v>180000</v>
      </c>
      <c r="I23" s="10">
        <f>J23+K23+L23+M23</f>
        <v>1754160.59</v>
      </c>
      <c r="J23" s="11">
        <v>1200000</v>
      </c>
      <c r="K23" s="11">
        <v>180000</v>
      </c>
      <c r="L23" s="11">
        <v>194160.59</v>
      </c>
      <c r="M23" s="11">
        <v>180000</v>
      </c>
      <c r="N23" s="11">
        <v>1740532.8</v>
      </c>
      <c r="O23" s="13">
        <f>P23+Q23+R23+S23</f>
        <v>1740532.8</v>
      </c>
      <c r="P23" s="12">
        <v>1199999.8</v>
      </c>
      <c r="Q23" s="12">
        <v>180000</v>
      </c>
      <c r="R23" s="12">
        <v>180533</v>
      </c>
      <c r="S23" s="12">
        <v>180000</v>
      </c>
      <c r="T23" s="14"/>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15" t="s">
        <v>28</v>
      </c>
      <c r="J28" s="1"/>
      <c r="K28" s="1"/>
      <c r="L28" s="1"/>
      <c r="M28" s="1"/>
      <c r="N28" s="1"/>
      <c r="O28" s="1"/>
      <c r="P28" s="1"/>
      <c r="Q28" s="1"/>
      <c r="R28" s="1"/>
      <c r="S28" s="1"/>
      <c r="T28" s="1"/>
    </row>
    <row r="29" spans="1:20" ht="15.75" customHeight="1" x14ac:dyDescent="0.25">
      <c r="A29" s="203" t="s">
        <v>29</v>
      </c>
      <c r="B29" s="204"/>
      <c r="C29" s="186">
        <f>C31+C32+C33+C34</f>
        <v>1740533</v>
      </c>
      <c r="D29" s="186"/>
      <c r="E29" s="16"/>
      <c r="F29" s="16">
        <v>100</v>
      </c>
      <c r="G29" s="231">
        <v>1740532.8</v>
      </c>
      <c r="H29" s="231"/>
      <c r="I29" s="17"/>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9"/>
      <c r="J30" s="1"/>
      <c r="K30" s="1"/>
      <c r="L30" s="1"/>
      <c r="M30" s="1"/>
      <c r="N30" s="1"/>
      <c r="O30" s="1"/>
      <c r="P30" s="1"/>
      <c r="Q30" s="1"/>
      <c r="R30" s="1"/>
      <c r="S30" s="1"/>
      <c r="T30" s="1"/>
    </row>
    <row r="31" spans="1:20" ht="33" customHeight="1" x14ac:dyDescent="0.25">
      <c r="A31" s="203" t="s">
        <v>31</v>
      </c>
      <c r="B31" s="204"/>
      <c r="C31" s="192">
        <v>1200000</v>
      </c>
      <c r="D31" s="192"/>
      <c r="E31" s="16"/>
      <c r="F31" s="16">
        <f t="shared" ref="F31:F34" si="0">ROUND((C31/C$29*100),4)</f>
        <v>68.944400000000002</v>
      </c>
      <c r="G31" s="205">
        <v>1199999.8</v>
      </c>
      <c r="H31" s="205"/>
      <c r="I31" s="17">
        <f t="shared" ref="I31:I34" si="1">C31-G31</f>
        <v>0.19999999995343387</v>
      </c>
      <c r="J31" s="1"/>
      <c r="K31" s="1"/>
      <c r="L31" s="1"/>
      <c r="M31" s="1"/>
      <c r="N31" s="1"/>
      <c r="O31" s="1"/>
      <c r="P31" s="1"/>
      <c r="Q31" s="1"/>
      <c r="R31" s="1"/>
      <c r="S31" s="1"/>
      <c r="T31" s="1"/>
    </row>
    <row r="32" spans="1:20" ht="48" customHeight="1" x14ac:dyDescent="0.25">
      <c r="A32" s="203" t="s">
        <v>32</v>
      </c>
      <c r="B32" s="204"/>
      <c r="C32" s="192">
        <v>180000</v>
      </c>
      <c r="D32" s="192"/>
      <c r="E32" s="16"/>
      <c r="F32" s="16">
        <f t="shared" si="0"/>
        <v>10.341699999999999</v>
      </c>
      <c r="G32" s="205">
        <v>180000</v>
      </c>
      <c r="H32" s="205"/>
      <c r="I32" s="17">
        <f t="shared" si="1"/>
        <v>0</v>
      </c>
      <c r="J32" s="1"/>
      <c r="K32" s="1"/>
      <c r="L32" s="1"/>
      <c r="M32" s="1"/>
      <c r="N32" s="1"/>
      <c r="O32" s="1"/>
      <c r="P32" s="1"/>
      <c r="Q32" s="1"/>
      <c r="R32" s="1"/>
      <c r="S32" s="1"/>
      <c r="T32" s="1"/>
    </row>
    <row r="33" spans="1:21" ht="50.45" customHeight="1" x14ac:dyDescent="0.25">
      <c r="A33" s="203" t="s">
        <v>33</v>
      </c>
      <c r="B33" s="204"/>
      <c r="C33" s="192">
        <v>180533</v>
      </c>
      <c r="D33" s="192"/>
      <c r="E33" s="16"/>
      <c r="F33" s="16">
        <f t="shared" si="0"/>
        <v>10.372299999999999</v>
      </c>
      <c r="G33" s="205">
        <v>180533</v>
      </c>
      <c r="H33" s="205"/>
      <c r="I33" s="17">
        <f t="shared" si="1"/>
        <v>0</v>
      </c>
      <c r="J33" s="1"/>
      <c r="K33" s="1"/>
      <c r="L33" s="1"/>
      <c r="M33" s="1"/>
      <c r="N33" s="1"/>
      <c r="O33" s="1"/>
      <c r="P33" s="1"/>
      <c r="Q33" s="1"/>
      <c r="R33" s="1"/>
      <c r="S33" s="1"/>
      <c r="T33" s="1"/>
    </row>
    <row r="34" spans="1:21" ht="49.15" customHeight="1" x14ac:dyDescent="0.25">
      <c r="A34" s="194" t="s">
        <v>34</v>
      </c>
      <c r="B34" s="195"/>
      <c r="C34" s="178">
        <v>180000</v>
      </c>
      <c r="D34" s="178"/>
      <c r="E34" s="22"/>
      <c r="F34" s="22">
        <f t="shared" si="0"/>
        <v>10.341699999999999</v>
      </c>
      <c r="G34" s="196">
        <v>180000</v>
      </c>
      <c r="H34" s="196"/>
      <c r="I34" s="23">
        <f t="shared" si="1"/>
        <v>0</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42.9"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3.6" customHeight="1" x14ac:dyDescent="0.25">
      <c r="A41" s="181" t="s">
        <v>42</v>
      </c>
      <c r="B41" s="182"/>
      <c r="C41" s="183">
        <f>C43+C44</f>
        <v>260509.59999999998</v>
      </c>
      <c r="D41" s="184"/>
      <c r="E41" s="184"/>
      <c r="F41" s="185"/>
      <c r="G41" s="16">
        <f>G43+G44</f>
        <v>260509.59999999998</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122727.2</v>
      </c>
      <c r="D43" s="164"/>
      <c r="E43" s="164"/>
      <c r="F43" s="164"/>
      <c r="G43" s="20">
        <v>122727.2</v>
      </c>
      <c r="H43" s="30">
        <f t="shared" ref="H43:H44" si="2">C43-G43</f>
        <v>0</v>
      </c>
      <c r="I43" s="192"/>
      <c r="J43" s="193"/>
      <c r="K43" s="1"/>
      <c r="L43" s="1"/>
      <c r="M43" s="1"/>
      <c r="N43" s="1"/>
      <c r="O43" s="1"/>
      <c r="P43" s="1"/>
      <c r="Q43" s="1"/>
      <c r="R43" s="1"/>
      <c r="S43" s="1"/>
      <c r="T43" s="1"/>
    </row>
    <row r="44" spans="1:21" ht="21" customHeight="1" x14ac:dyDescent="0.25">
      <c r="A44" s="175" t="s">
        <v>44</v>
      </c>
      <c r="B44" s="176"/>
      <c r="C44" s="177">
        <v>137782.39999999999</v>
      </c>
      <c r="D44" s="177"/>
      <c r="E44" s="177"/>
      <c r="F44" s="177"/>
      <c r="G44" s="21">
        <v>137782.39999999999</v>
      </c>
      <c r="H44" s="32">
        <f t="shared" si="2"/>
        <v>0</v>
      </c>
      <c r="I44" s="178"/>
      <c r="J44" s="179"/>
      <c r="K44" s="1"/>
      <c r="L44" s="1"/>
      <c r="M44" s="1"/>
      <c r="N44" s="1"/>
      <c r="O44" s="1"/>
      <c r="P44" s="1"/>
      <c r="Q44" s="1"/>
      <c r="R44" s="1"/>
      <c r="S44" s="1"/>
      <c r="T44" s="1"/>
    </row>
    <row r="45" spans="1:21" ht="15" customHeight="1" x14ac:dyDescent="0.25">
      <c r="A45" s="1"/>
      <c r="B45" s="1"/>
      <c r="C45" s="1"/>
      <c r="D45" s="1"/>
      <c r="E45" s="1"/>
      <c r="F45" s="1"/>
      <c r="G45" s="1"/>
      <c r="H45" s="1"/>
      <c r="I45" s="1"/>
      <c r="J45" s="1"/>
      <c r="K45" s="1"/>
      <c r="L45" s="1"/>
      <c r="M45" s="1"/>
      <c r="N45" s="1"/>
      <c r="O45" s="1"/>
      <c r="P45" s="1"/>
      <c r="Q45" s="1"/>
      <c r="R45" s="1"/>
      <c r="S45" s="1"/>
      <c r="T45" s="1"/>
    </row>
    <row r="46" spans="1:21" ht="32.2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hidden="1"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c r="D48" s="159"/>
      <c r="E48" s="159"/>
      <c r="F48" s="159"/>
      <c r="G48" s="159"/>
      <c r="H48" s="159"/>
      <c r="I48" s="159"/>
      <c r="J48" s="159"/>
      <c r="K48" s="159"/>
      <c r="L48" s="159"/>
      <c r="M48" s="159"/>
      <c r="N48" s="159"/>
      <c r="O48" s="159"/>
      <c r="P48" s="159"/>
      <c r="Q48" s="159"/>
      <c r="R48" s="159"/>
      <c r="S48" s="159"/>
      <c r="T48" s="159"/>
    </row>
    <row r="49" spans="1:20" ht="18" customHeight="1" x14ac:dyDescent="0.25">
      <c r="A49" s="180" t="s">
        <v>107</v>
      </c>
      <c r="B49" s="180"/>
      <c r="C49" s="180"/>
      <c r="D49" s="180"/>
      <c r="E49" s="180"/>
      <c r="F49" s="180"/>
      <c r="G49" s="180"/>
      <c r="H49" s="180"/>
      <c r="I49" s="180"/>
      <c r="J49" s="180"/>
      <c r="K49" s="180"/>
      <c r="L49" s="180"/>
      <c r="M49" s="1"/>
      <c r="N49" s="1"/>
      <c r="O49" s="1"/>
      <c r="P49" s="1"/>
      <c r="Q49" s="1"/>
      <c r="R49" s="1"/>
      <c r="S49" s="1"/>
      <c r="T49" s="1"/>
    </row>
    <row r="50" spans="1:20" ht="19.5" customHeight="1" x14ac:dyDescent="0.25">
      <c r="A50" s="155" t="s">
        <v>48</v>
      </c>
      <c r="B50" s="155"/>
      <c r="C50" s="159" t="s">
        <v>108</v>
      </c>
      <c r="D50" s="159"/>
      <c r="E50" s="159"/>
      <c r="F50" s="159"/>
      <c r="G50" s="159"/>
      <c r="H50" s="159"/>
      <c r="I50" s="159"/>
      <c r="J50" s="159"/>
      <c r="K50" s="159"/>
      <c r="L50" s="159"/>
      <c r="M50" s="159"/>
      <c r="N50" s="159"/>
      <c r="O50" s="159"/>
      <c r="P50" s="159"/>
      <c r="Q50" s="159"/>
      <c r="R50" s="159"/>
      <c r="S50" s="159"/>
      <c r="T50" s="159"/>
    </row>
    <row r="51" spans="1:20" ht="5.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19.5"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6.75" customHeight="1" x14ac:dyDescent="0.25">
      <c r="A54" s="1"/>
      <c r="B54" s="1"/>
      <c r="C54" s="1"/>
      <c r="D54" s="1"/>
      <c r="E54" s="1"/>
      <c r="F54" s="1"/>
      <c r="G54" s="1"/>
      <c r="H54" s="1"/>
      <c r="I54" s="1"/>
      <c r="J54" s="1"/>
      <c r="K54" s="1"/>
      <c r="L54" s="1"/>
      <c r="M54" s="1"/>
      <c r="N54" s="1"/>
      <c r="O54" s="1"/>
      <c r="P54" s="1"/>
      <c r="Q54" s="1"/>
      <c r="R54" s="1"/>
      <c r="S54" s="1"/>
      <c r="T54" s="1"/>
    </row>
    <row r="55" spans="1:20" ht="193.1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3">F56-H56</f>
        <v>0</v>
      </c>
      <c r="J56" s="165"/>
      <c r="K56" s="36"/>
      <c r="L56" s="1"/>
      <c r="M56" s="1"/>
      <c r="N56" s="1"/>
      <c r="O56" s="1"/>
      <c r="P56" s="1"/>
      <c r="Q56" s="1"/>
      <c r="R56" s="1"/>
      <c r="S56" s="1"/>
      <c r="T56" s="1"/>
    </row>
    <row r="57" spans="1:20" ht="158.25" customHeight="1" x14ac:dyDescent="0.25">
      <c r="A57" s="29">
        <v>2</v>
      </c>
      <c r="B57" s="34" t="s">
        <v>56</v>
      </c>
      <c r="C57" s="163" t="s">
        <v>109</v>
      </c>
      <c r="D57" s="163"/>
      <c r="E57" s="35"/>
      <c r="F57" s="164">
        <v>1740533</v>
      </c>
      <c r="G57" s="164"/>
      <c r="H57" s="31">
        <v>1740532.8</v>
      </c>
      <c r="I57" s="165">
        <f t="shared" si="3"/>
        <v>0.19999999995343387</v>
      </c>
      <c r="J57" s="165"/>
      <c r="K57" s="36" t="s">
        <v>110</v>
      </c>
      <c r="L57" s="1"/>
      <c r="M57" s="1"/>
      <c r="N57" s="1"/>
      <c r="O57" s="1"/>
      <c r="P57" s="1"/>
      <c r="Q57" s="1"/>
      <c r="R57" s="1"/>
      <c r="S57" s="1"/>
      <c r="T57" s="1"/>
    </row>
    <row r="58" spans="1:20" ht="131.25" customHeight="1" x14ac:dyDescent="0.25">
      <c r="A58" s="29">
        <v>3</v>
      </c>
      <c r="B58" s="34" t="s">
        <v>59</v>
      </c>
      <c r="C58" s="163"/>
      <c r="D58" s="163"/>
      <c r="E58" s="35"/>
      <c r="F58" s="164">
        <v>0</v>
      </c>
      <c r="G58" s="164"/>
      <c r="H58" s="31">
        <v>0</v>
      </c>
      <c r="I58" s="165">
        <f t="shared" si="3"/>
        <v>0</v>
      </c>
      <c r="J58" s="165"/>
      <c r="K58" s="36"/>
      <c r="L58" s="1"/>
      <c r="M58" s="1"/>
      <c r="N58" s="1"/>
      <c r="O58" s="1"/>
      <c r="P58" s="1"/>
      <c r="Q58" s="1"/>
      <c r="R58" s="1"/>
      <c r="S58" s="1"/>
      <c r="T58" s="1"/>
    </row>
    <row r="59" spans="1:20" ht="129.75" customHeight="1" x14ac:dyDescent="0.25">
      <c r="A59" s="29">
        <v>4</v>
      </c>
      <c r="B59" s="34" t="s">
        <v>60</v>
      </c>
      <c r="C59" s="163"/>
      <c r="D59" s="163"/>
      <c r="E59" s="35"/>
      <c r="F59" s="164">
        <v>0</v>
      </c>
      <c r="G59" s="164"/>
      <c r="H59" s="31">
        <v>0</v>
      </c>
      <c r="I59" s="165">
        <f t="shared" si="3"/>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3"/>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3"/>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3"/>
        <v>0</v>
      </c>
      <c r="J62" s="165"/>
      <c r="K62" s="36"/>
      <c r="L62" s="1"/>
      <c r="M62" s="1"/>
      <c r="N62" s="1"/>
      <c r="O62" s="1"/>
      <c r="P62" s="1"/>
      <c r="Q62" s="1"/>
      <c r="R62" s="1"/>
      <c r="S62" s="1"/>
      <c r="T62" s="1"/>
    </row>
    <row r="63" spans="1:20" ht="25.5" customHeight="1" x14ac:dyDescent="0.25">
      <c r="A63" s="38"/>
      <c r="B63" s="39" t="s">
        <v>64</v>
      </c>
      <c r="C63" s="166"/>
      <c r="D63" s="166"/>
      <c r="E63" s="166"/>
      <c r="F63" s="167">
        <f>SUM(F56:F62)</f>
        <v>1740533</v>
      </c>
      <c r="G63" s="168"/>
      <c r="H63" s="39">
        <f>SUM(H56:H62)</f>
        <v>1740532.8</v>
      </c>
      <c r="I63" s="167">
        <f>SUM(I56:J62)</f>
        <v>0.19999999995343387</v>
      </c>
      <c r="J63" s="168"/>
      <c r="K63" s="41"/>
      <c r="L63" s="1"/>
      <c r="M63" s="1"/>
      <c r="N63" s="1"/>
      <c r="O63" s="1"/>
      <c r="P63" s="1"/>
      <c r="Q63" s="1"/>
      <c r="R63" s="1"/>
      <c r="S63" s="1"/>
      <c r="T63" s="1"/>
    </row>
    <row r="64" spans="1:20" ht="10.5" customHeight="1"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68</v>
      </c>
      <c r="H70" s="160"/>
      <c r="I70" s="160"/>
      <c r="J70" s="160"/>
      <c r="K70" s="160"/>
      <c r="L70" s="160"/>
      <c r="M70" s="160"/>
      <c r="N70" s="160"/>
      <c r="O70" s="160"/>
      <c r="P70" s="160"/>
      <c r="Q70" s="160"/>
      <c r="R70" s="160"/>
      <c r="S70" s="160"/>
      <c r="T70" s="160"/>
    </row>
    <row r="71" spans="1:20" ht="18.7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v>44761</v>
      </c>
      <c r="R74" s="160"/>
      <c r="S74" s="160"/>
      <c r="T74" s="160"/>
    </row>
    <row r="75" spans="1:20" ht="15.75" x14ac:dyDescent="0.25">
      <c r="A75" s="155" t="s">
        <v>72</v>
      </c>
      <c r="B75" s="155"/>
      <c r="C75" s="155"/>
      <c r="D75" s="159" t="s">
        <v>111</v>
      </c>
      <c r="E75" s="159"/>
      <c r="F75" s="159"/>
      <c r="G75" s="159"/>
      <c r="H75" s="159"/>
      <c r="I75" s="159"/>
      <c r="J75" s="159"/>
      <c r="K75" s="1"/>
      <c r="L75" s="1"/>
      <c r="M75" s="1"/>
      <c r="N75" s="1"/>
      <c r="O75" s="1"/>
      <c r="P75" s="1"/>
      <c r="Q75" s="1"/>
      <c r="R75" s="1"/>
      <c r="S75" s="1"/>
      <c r="T75" s="1"/>
    </row>
    <row r="76" spans="1:20" ht="15.75"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112</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8" t="s">
        <v>80</v>
      </c>
      <c r="B85" s="1"/>
      <c r="C85" s="1"/>
      <c r="D85" s="1"/>
      <c r="E85" s="1"/>
      <c r="F85" s="1"/>
      <c r="G85" s="1"/>
      <c r="H85" s="1"/>
      <c r="I85" s="1"/>
      <c r="J85" s="1"/>
      <c r="K85" s="1"/>
      <c r="L85" s="1"/>
      <c r="M85" s="1"/>
      <c r="N85" s="1"/>
      <c r="O85" s="1"/>
      <c r="P85" s="1"/>
      <c r="Q85" s="1"/>
      <c r="R85" s="1"/>
      <c r="S85" s="1"/>
      <c r="T85" s="1"/>
    </row>
    <row r="86" spans="1:20" ht="8.4499999999999993"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159" t="s">
        <v>82</v>
      </c>
      <c r="C87" s="159"/>
      <c r="D87" s="1"/>
      <c r="E87" s="1"/>
      <c r="F87" s="1"/>
      <c r="G87" s="1"/>
      <c r="H87" s="1"/>
      <c r="I87" s="1"/>
      <c r="J87" s="1"/>
      <c r="K87" s="1"/>
      <c r="L87" s="1"/>
      <c r="M87" s="1"/>
      <c r="N87" s="1"/>
      <c r="O87" s="1"/>
      <c r="P87" s="1"/>
      <c r="Q87" s="1"/>
      <c r="R87" s="1"/>
      <c r="S87" s="1"/>
      <c r="T87" s="1"/>
    </row>
    <row r="88" spans="1:20" ht="15.75"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114</v>
      </c>
      <c r="B89" s="158"/>
      <c r="C89" s="158"/>
      <c r="D89" s="158"/>
      <c r="E89" s="158"/>
      <c r="F89" s="158"/>
      <c r="G89" s="158"/>
      <c r="H89" s="158"/>
      <c r="I89" s="158"/>
      <c r="J89" s="158"/>
      <c r="K89" s="158"/>
      <c r="L89" s="158"/>
      <c r="M89" s="158"/>
      <c r="N89" s="158"/>
      <c r="O89" s="158"/>
      <c r="P89" s="158"/>
      <c r="Q89" s="158"/>
      <c r="R89" s="158"/>
      <c r="S89" s="158"/>
      <c r="T89" s="158"/>
    </row>
    <row r="90" spans="1:20" ht="15.75"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15.75"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14.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96" spans="1:20" x14ac:dyDescent="0.25">
      <c r="A96" s="47"/>
      <c r="B96" s="47"/>
      <c r="C96" s="47"/>
      <c r="D96" s="47"/>
      <c r="E96" s="47"/>
      <c r="F96" s="47"/>
      <c r="G96" s="47"/>
      <c r="H96" s="47"/>
      <c r="I96" s="47"/>
      <c r="J96" s="47"/>
      <c r="K96" s="47"/>
      <c r="L96" s="47"/>
      <c r="M96" s="47"/>
      <c r="N96" s="47"/>
      <c r="O96" s="47"/>
      <c r="P96" s="47"/>
      <c r="Q96" s="47"/>
      <c r="R96" s="47"/>
      <c r="S96" s="47"/>
      <c r="T96" s="47"/>
    </row>
    <row r="97" spans="1:20" x14ac:dyDescent="0.25">
      <c r="A97" s="47"/>
      <c r="B97" s="47"/>
      <c r="C97" s="47"/>
      <c r="D97" s="47"/>
      <c r="E97" s="47"/>
      <c r="F97" s="47"/>
      <c r="G97" s="47"/>
      <c r="H97" s="47"/>
      <c r="I97" s="47"/>
      <c r="J97" s="47"/>
      <c r="K97" s="47"/>
      <c r="L97" s="47"/>
      <c r="M97" s="47"/>
      <c r="N97" s="47"/>
      <c r="O97" s="47"/>
      <c r="P97" s="47"/>
      <c r="Q97" s="47"/>
      <c r="R97" s="47"/>
      <c r="S97" s="47"/>
      <c r="T97" s="47"/>
    </row>
    <row r="98" spans="1:20" x14ac:dyDescent="0.25">
      <c r="A98" s="47"/>
      <c r="B98" s="47"/>
      <c r="C98" s="47"/>
      <c r="D98" s="47"/>
      <c r="E98" s="47"/>
      <c r="F98" s="47"/>
      <c r="G98" s="47"/>
      <c r="H98" s="47"/>
      <c r="I98" s="47"/>
      <c r="J98" s="47"/>
      <c r="K98" s="47"/>
      <c r="L98" s="47"/>
      <c r="M98" s="47"/>
      <c r="N98" s="47"/>
      <c r="O98" s="47"/>
      <c r="P98" s="47"/>
      <c r="Q98" s="47"/>
      <c r="R98" s="47"/>
      <c r="S98" s="47"/>
      <c r="T98" s="47"/>
    </row>
    <row r="99" spans="1:20" x14ac:dyDescent="0.25">
      <c r="A99" s="47"/>
      <c r="B99" s="47"/>
      <c r="C99" s="47"/>
      <c r="D99" s="47"/>
      <c r="E99" s="47"/>
      <c r="F99" s="47"/>
      <c r="G99" s="47"/>
      <c r="H99" s="47"/>
      <c r="I99" s="47"/>
      <c r="J99" s="47"/>
      <c r="K99" s="47"/>
      <c r="L99" s="47"/>
      <c r="M99" s="47"/>
      <c r="N99" s="47"/>
      <c r="O99" s="47"/>
      <c r="P99" s="47"/>
      <c r="Q99" s="47"/>
      <c r="R99" s="47"/>
      <c r="S99" s="47"/>
      <c r="T99" s="47"/>
    </row>
    <row r="100" spans="1:20" x14ac:dyDescent="0.25">
      <c r="A100" s="47"/>
      <c r="B100" s="47"/>
      <c r="C100" s="47"/>
      <c r="D100" s="47"/>
      <c r="E100" s="47"/>
      <c r="F100" s="47"/>
      <c r="G100" s="47"/>
      <c r="H100" s="47"/>
      <c r="I100" s="47"/>
      <c r="J100" s="47"/>
      <c r="K100" s="47"/>
      <c r="L100" s="47"/>
      <c r="M100" s="47"/>
      <c r="N100" s="47"/>
      <c r="O100" s="47"/>
      <c r="P100" s="47"/>
      <c r="Q100" s="47"/>
      <c r="R100" s="47"/>
      <c r="S100" s="47"/>
      <c r="T100" s="47"/>
    </row>
    <row r="101" spans="1:20" x14ac:dyDescent="0.25">
      <c r="A101" s="47"/>
      <c r="B101" s="47"/>
      <c r="C101" s="47"/>
      <c r="D101" s="47"/>
      <c r="E101" s="47"/>
      <c r="F101" s="47"/>
      <c r="G101" s="47"/>
      <c r="H101" s="47"/>
      <c r="I101" s="47"/>
      <c r="J101" s="47"/>
      <c r="K101" s="47"/>
      <c r="L101" s="47"/>
      <c r="M101" s="47"/>
      <c r="N101" s="47"/>
      <c r="O101" s="47"/>
      <c r="P101" s="47"/>
      <c r="Q101" s="47"/>
      <c r="R101" s="47"/>
      <c r="S101" s="47"/>
      <c r="T101" s="47"/>
    </row>
    <row r="102" spans="1:20"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L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2"/>
  <sheetViews>
    <sheetView topLeftCell="A5" zoomScale="75" workbookViewId="0">
      <selection activeCell="A89" sqref="A89:T89"/>
    </sheetView>
  </sheetViews>
  <sheetFormatPr defaultRowHeight="15" x14ac:dyDescent="0.25"/>
  <cols>
    <col min="1" max="1" width="6.28515625" customWidth="1"/>
    <col min="2" max="2" width="18.7109375" customWidth="1"/>
    <col min="3" max="3" width="9.85546875" customWidth="1"/>
    <col min="4" max="4" width="11.7109375" customWidth="1"/>
    <col min="5" max="5" width="12" hidden="1" customWidth="1"/>
    <col min="6" max="6" width="16" customWidth="1"/>
    <col min="7" max="7" width="15.140625" customWidth="1"/>
    <col min="8" max="8" width="13.7109375" customWidth="1"/>
    <col min="9" max="9" width="11.140625" customWidth="1"/>
    <col min="10" max="10" width="11.28515625" customWidth="1"/>
    <col min="11" max="11" width="12.85546875" customWidth="1"/>
    <col min="12" max="12" width="11.28515625" customWidth="1"/>
    <col min="13" max="13" width="9.85546875" customWidth="1"/>
    <col min="14" max="14" width="13.28515625" customWidth="1"/>
    <col min="15" max="16" width="11.28515625" customWidth="1"/>
    <col min="17" max="17" width="10" customWidth="1"/>
    <col min="18" max="18" width="11" customWidth="1"/>
    <col min="19" max="19" width="10.42578125" customWidth="1"/>
    <col min="20" max="20" width="7.140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15" customHeight="1" x14ac:dyDescent="0.25">
      <c r="P6" s="213"/>
      <c r="Q6" s="213"/>
      <c r="R6" s="213"/>
      <c r="S6" s="213"/>
      <c r="T6" s="213"/>
    </row>
    <row r="7" spans="1:20" hidden="1" x14ac:dyDescent="0.25">
      <c r="P7" s="213"/>
      <c r="Q7" s="213"/>
      <c r="R7" s="213"/>
      <c r="S7" s="213"/>
      <c r="T7" s="213"/>
    </row>
    <row r="8" spans="1:20" ht="7.9"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0.9" customHeight="1" x14ac:dyDescent="0.25">
      <c r="A12" s="1"/>
      <c r="B12" s="1"/>
      <c r="C12" s="1"/>
      <c r="D12" s="1"/>
      <c r="E12" s="1"/>
      <c r="F12" s="1"/>
      <c r="G12" s="1"/>
      <c r="H12" s="1"/>
      <c r="I12" s="1"/>
      <c r="J12" s="1"/>
      <c r="K12" s="1"/>
      <c r="L12" s="1"/>
      <c r="M12" s="1"/>
      <c r="N12" s="1"/>
      <c r="O12" s="1"/>
      <c r="P12" s="1"/>
      <c r="Q12" s="1"/>
      <c r="R12" s="1"/>
      <c r="S12" s="1"/>
      <c r="T12" s="1"/>
    </row>
    <row r="13" spans="1:20" ht="19.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4</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600000000000001" customHeight="1" x14ac:dyDescent="0.25">
      <c r="A16" s="197" t="s">
        <v>5</v>
      </c>
      <c r="B16" s="197"/>
      <c r="C16" s="197"/>
      <c r="D16" s="1"/>
      <c r="E16" s="1"/>
      <c r="F16" s="1"/>
      <c r="G16" s="1"/>
      <c r="H16" s="1"/>
      <c r="I16" s="1"/>
      <c r="J16" s="1"/>
      <c r="K16" s="1"/>
      <c r="L16" s="1"/>
      <c r="M16" s="1"/>
      <c r="N16" s="1"/>
      <c r="O16" s="1"/>
      <c r="P16" s="1"/>
      <c r="Q16" s="1"/>
      <c r="R16" s="1"/>
      <c r="S16" s="1"/>
      <c r="T16" s="1"/>
    </row>
    <row r="17" spans="1:20" ht="65.25"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6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94"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99" customHeight="1" x14ac:dyDescent="0.25">
      <c r="A23" s="8"/>
      <c r="B23" s="9" t="s">
        <v>115</v>
      </c>
      <c r="C23" s="10">
        <f>D23+F23+G23+H23</f>
        <v>1747276</v>
      </c>
      <c r="D23" s="11">
        <v>1200000</v>
      </c>
      <c r="E23" s="11"/>
      <c r="F23" s="11">
        <v>180000</v>
      </c>
      <c r="G23" s="11">
        <v>180276</v>
      </c>
      <c r="H23" s="11">
        <v>187000</v>
      </c>
      <c r="I23" s="10">
        <f>J23+K23+L23+M23</f>
        <v>1747276</v>
      </c>
      <c r="J23" s="11">
        <v>1200000</v>
      </c>
      <c r="K23" s="11">
        <v>180000</v>
      </c>
      <c r="L23" s="11">
        <v>180276</v>
      </c>
      <c r="M23" s="11">
        <v>187000</v>
      </c>
      <c r="N23" s="11">
        <v>1531481.54</v>
      </c>
      <c r="O23" s="10">
        <f>P23+Q23+R23+S23</f>
        <v>1531481.5400000003</v>
      </c>
      <c r="P23" s="11">
        <v>1051795.49</v>
      </c>
      <c r="Q23" s="11">
        <v>157768.63</v>
      </c>
      <c r="R23" s="11">
        <v>158012.14000000001</v>
      </c>
      <c r="S23" s="11">
        <v>163905.28</v>
      </c>
      <c r="T23" s="14"/>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26" t="s">
        <v>28</v>
      </c>
      <c r="J28" s="1"/>
      <c r="K28" s="1"/>
      <c r="L28" s="1"/>
      <c r="M28" s="1"/>
      <c r="N28" s="1"/>
      <c r="O28" s="1"/>
      <c r="P28" s="1"/>
      <c r="Q28" s="1"/>
      <c r="R28" s="1"/>
      <c r="S28" s="1"/>
      <c r="T28" s="1"/>
    </row>
    <row r="29" spans="1:20" ht="15.75" customHeight="1" x14ac:dyDescent="0.25">
      <c r="A29" s="203" t="s">
        <v>29</v>
      </c>
      <c r="B29" s="204"/>
      <c r="C29" s="186">
        <f>C31+C32+C33+C34</f>
        <v>1747276</v>
      </c>
      <c r="D29" s="186"/>
      <c r="E29" s="16"/>
      <c r="F29" s="16">
        <f>F31+F32+F33+F34</f>
        <v>99.999999999999986</v>
      </c>
      <c r="G29" s="236">
        <v>1531481.54</v>
      </c>
      <c r="H29" s="237"/>
      <c r="I29" s="16"/>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8"/>
      <c r="J30" s="1"/>
      <c r="K30" s="1"/>
      <c r="L30" s="1"/>
      <c r="M30" s="1"/>
      <c r="N30" s="1"/>
      <c r="O30" s="1"/>
      <c r="P30" s="1"/>
      <c r="Q30" s="1"/>
      <c r="R30" s="1"/>
      <c r="S30" s="1"/>
      <c r="T30" s="1"/>
    </row>
    <row r="31" spans="1:20" ht="30" customHeight="1" x14ac:dyDescent="0.25">
      <c r="A31" s="203" t="s">
        <v>31</v>
      </c>
      <c r="B31" s="204"/>
      <c r="C31" s="192">
        <v>1200000</v>
      </c>
      <c r="D31" s="192"/>
      <c r="E31" s="16"/>
      <c r="F31" s="16">
        <v>68.678399999999996</v>
      </c>
      <c r="G31" s="205">
        <v>1051795.49</v>
      </c>
      <c r="H31" s="205"/>
      <c r="I31" s="16">
        <f t="shared" ref="I31:I34" si="0">C31-G31</f>
        <v>148204.51</v>
      </c>
      <c r="J31" s="1"/>
      <c r="K31" s="1"/>
      <c r="L31" s="1"/>
      <c r="M31" s="1"/>
      <c r="N31" s="1"/>
      <c r="O31" s="1"/>
      <c r="P31" s="1"/>
      <c r="Q31" s="1"/>
      <c r="R31" s="1"/>
      <c r="S31" s="1"/>
      <c r="T31" s="1"/>
    </row>
    <row r="32" spans="1:20" ht="45.75" customHeight="1" x14ac:dyDescent="0.25">
      <c r="A32" s="203" t="s">
        <v>32</v>
      </c>
      <c r="B32" s="204"/>
      <c r="C32" s="192">
        <v>180000</v>
      </c>
      <c r="D32" s="192"/>
      <c r="E32" s="16"/>
      <c r="F32" s="16">
        <f t="shared" ref="F32:F34" si="1">ROUND((C32/C$29*100),4)</f>
        <v>10.3017</v>
      </c>
      <c r="G32" s="205">
        <v>157768.63</v>
      </c>
      <c r="H32" s="205"/>
      <c r="I32" s="16">
        <f t="shared" si="0"/>
        <v>22231.369999999995</v>
      </c>
      <c r="J32" s="1"/>
      <c r="K32" s="1"/>
      <c r="L32" s="1"/>
      <c r="M32" s="1"/>
      <c r="N32" s="1"/>
      <c r="O32" s="1"/>
      <c r="P32" s="1"/>
      <c r="Q32" s="1"/>
      <c r="R32" s="1"/>
      <c r="S32" s="1"/>
      <c r="T32" s="1"/>
    </row>
    <row r="33" spans="1:21" ht="46.5" customHeight="1" x14ac:dyDescent="0.25">
      <c r="A33" s="203" t="s">
        <v>33</v>
      </c>
      <c r="B33" s="204"/>
      <c r="C33" s="192">
        <v>180276</v>
      </c>
      <c r="D33" s="192"/>
      <c r="E33" s="16"/>
      <c r="F33" s="16">
        <f t="shared" si="1"/>
        <v>10.317500000000001</v>
      </c>
      <c r="G33" s="205">
        <v>158012.14000000001</v>
      </c>
      <c r="H33" s="205"/>
      <c r="I33" s="16">
        <f t="shared" si="0"/>
        <v>22263.859999999986</v>
      </c>
      <c r="J33" s="1"/>
      <c r="K33" s="1"/>
      <c r="L33" s="1"/>
      <c r="M33" s="1"/>
      <c r="N33" s="1"/>
      <c r="O33" s="1"/>
      <c r="P33" s="1"/>
      <c r="Q33" s="1"/>
      <c r="R33" s="1"/>
      <c r="S33" s="1"/>
      <c r="T33" s="1"/>
    </row>
    <row r="34" spans="1:21" ht="46.5" customHeight="1" x14ac:dyDescent="0.25">
      <c r="A34" s="194" t="s">
        <v>34</v>
      </c>
      <c r="B34" s="195"/>
      <c r="C34" s="178">
        <v>187000</v>
      </c>
      <c r="D34" s="178"/>
      <c r="E34" s="22"/>
      <c r="F34" s="16">
        <f t="shared" si="1"/>
        <v>10.702400000000001</v>
      </c>
      <c r="G34" s="205">
        <v>163905.28</v>
      </c>
      <c r="H34" s="205"/>
      <c r="I34" s="16">
        <f t="shared" si="0"/>
        <v>23094.720000000001</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28.25"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7.9" customHeight="1" x14ac:dyDescent="0.25">
      <c r="A41" s="181" t="s">
        <v>42</v>
      </c>
      <c r="B41" s="182"/>
      <c r="C41" s="183">
        <f>C43+C44</f>
        <v>251797.40000000002</v>
      </c>
      <c r="D41" s="184"/>
      <c r="E41" s="184"/>
      <c r="F41" s="185"/>
      <c r="G41" s="16">
        <f>G43+G44</f>
        <v>251797.40000000002</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120666.2</v>
      </c>
      <c r="D43" s="164"/>
      <c r="E43" s="164"/>
      <c r="F43" s="164"/>
      <c r="G43" s="20">
        <v>120666.2</v>
      </c>
      <c r="H43" s="30">
        <f t="shared" ref="H43:H44" si="2">C43-G43</f>
        <v>0</v>
      </c>
      <c r="I43" s="192"/>
      <c r="J43" s="193"/>
      <c r="K43" s="1"/>
      <c r="L43" s="1"/>
      <c r="M43" s="1"/>
      <c r="N43" s="1"/>
      <c r="O43" s="1"/>
      <c r="P43" s="1"/>
      <c r="Q43" s="1"/>
      <c r="R43" s="1"/>
      <c r="S43" s="1"/>
      <c r="T43" s="1"/>
    </row>
    <row r="44" spans="1:21" ht="21" customHeight="1" x14ac:dyDescent="0.25">
      <c r="A44" s="175" t="s">
        <v>44</v>
      </c>
      <c r="B44" s="176"/>
      <c r="C44" s="177">
        <v>131131.20000000001</v>
      </c>
      <c r="D44" s="177"/>
      <c r="E44" s="177"/>
      <c r="F44" s="177"/>
      <c r="G44" s="21">
        <v>131131.20000000001</v>
      </c>
      <c r="H44" s="32">
        <f t="shared" si="2"/>
        <v>0</v>
      </c>
      <c r="I44" s="178"/>
      <c r="J44" s="179"/>
      <c r="K44" s="1"/>
      <c r="L44" s="1"/>
      <c r="M44" s="1"/>
      <c r="N44" s="1"/>
      <c r="O44" s="1"/>
      <c r="P44" s="1"/>
      <c r="Q44" s="1"/>
      <c r="R44" s="1"/>
      <c r="S44" s="1"/>
      <c r="T44" s="1"/>
    </row>
    <row r="45" spans="1:21" ht="18"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t="s">
        <v>116</v>
      </c>
      <c r="D48" s="159"/>
      <c r="E48" s="159"/>
      <c r="F48" s="159"/>
      <c r="G48" s="159"/>
      <c r="H48" s="159"/>
      <c r="I48" s="159"/>
      <c r="J48" s="159"/>
      <c r="K48" s="159"/>
      <c r="L48" s="159"/>
      <c r="M48" s="159"/>
      <c r="N48" s="159"/>
      <c r="O48" s="159"/>
      <c r="P48" s="159"/>
      <c r="Q48" s="159"/>
      <c r="R48" s="159"/>
      <c r="S48" s="159"/>
      <c r="T48" s="159"/>
    </row>
    <row r="49" spans="1:20" ht="18" customHeight="1" x14ac:dyDescent="0.25">
      <c r="A49" s="180"/>
      <c r="B49" s="180"/>
      <c r="C49" s="180"/>
      <c r="D49" s="180"/>
      <c r="E49" s="180"/>
      <c r="F49" s="180"/>
      <c r="G49" s="180"/>
      <c r="H49" s="180"/>
      <c r="I49" s="180"/>
      <c r="J49" s="1"/>
      <c r="K49" s="1"/>
      <c r="L49" s="1"/>
      <c r="M49" s="1"/>
      <c r="N49" s="1"/>
      <c r="O49" s="1"/>
      <c r="P49" s="1"/>
      <c r="Q49" s="1"/>
      <c r="R49" s="1"/>
      <c r="S49" s="1"/>
      <c r="T49" s="1"/>
    </row>
    <row r="50" spans="1:20" ht="19.5" customHeight="1" x14ac:dyDescent="0.25">
      <c r="A50" s="155" t="s">
        <v>48</v>
      </c>
      <c r="B50" s="155"/>
      <c r="C50" s="159" t="s">
        <v>117</v>
      </c>
      <c r="D50" s="159"/>
      <c r="E50" s="159"/>
      <c r="F50" s="159"/>
      <c r="G50" s="159"/>
      <c r="H50" s="159"/>
      <c r="I50" s="159"/>
      <c r="J50" s="159"/>
      <c r="K50" s="159"/>
      <c r="L50" s="159"/>
      <c r="M50" s="159"/>
      <c r="N50" s="159"/>
      <c r="O50" s="159"/>
      <c r="P50" s="159"/>
      <c r="Q50" s="159"/>
      <c r="R50" s="159"/>
      <c r="S50" s="159"/>
      <c r="T50" s="159"/>
    </row>
    <row r="51" spans="1:20" ht="20.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19.5"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2.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3">F56-H56</f>
        <v>0</v>
      </c>
      <c r="J56" s="165"/>
      <c r="K56" s="36"/>
      <c r="L56" s="1"/>
      <c r="M56" s="1"/>
      <c r="N56" s="1"/>
      <c r="O56" s="1"/>
      <c r="P56" s="1"/>
      <c r="Q56" s="1"/>
      <c r="R56" s="1"/>
      <c r="S56" s="1"/>
      <c r="T56" s="1"/>
    </row>
    <row r="57" spans="1:20" ht="177" customHeight="1" x14ac:dyDescent="0.25">
      <c r="A57" s="29">
        <v>2</v>
      </c>
      <c r="B57" s="34" t="s">
        <v>56</v>
      </c>
      <c r="C57" s="163" t="s">
        <v>118</v>
      </c>
      <c r="D57" s="163"/>
      <c r="E57" s="35"/>
      <c r="F57" s="164">
        <v>1747276</v>
      </c>
      <c r="G57" s="164"/>
      <c r="H57" s="31">
        <v>1531481.54</v>
      </c>
      <c r="I57" s="165">
        <f t="shared" si="3"/>
        <v>215794.45999999996</v>
      </c>
      <c r="J57" s="165"/>
      <c r="K57" s="36" t="s">
        <v>92</v>
      </c>
      <c r="L57" s="1"/>
      <c r="M57" s="1"/>
      <c r="N57" s="1"/>
      <c r="O57" s="1"/>
      <c r="P57" s="1"/>
      <c r="Q57" s="1"/>
      <c r="R57" s="1"/>
      <c r="S57" s="1"/>
      <c r="T57" s="1"/>
    </row>
    <row r="58" spans="1:20" ht="114" customHeight="1" x14ac:dyDescent="0.25">
      <c r="A58" s="29">
        <v>3</v>
      </c>
      <c r="B58" s="34" t="s">
        <v>59</v>
      </c>
      <c r="C58" s="163"/>
      <c r="D58" s="163"/>
      <c r="E58" s="35"/>
      <c r="F58" s="164">
        <v>0</v>
      </c>
      <c r="G58" s="164"/>
      <c r="H58" s="31">
        <v>0</v>
      </c>
      <c r="I58" s="165">
        <f t="shared" si="3"/>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3"/>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3"/>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3"/>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3"/>
        <v>0</v>
      </c>
      <c r="J62" s="165"/>
      <c r="K62" s="36"/>
      <c r="L62" s="1"/>
      <c r="M62" s="1"/>
      <c r="N62" s="1"/>
      <c r="O62" s="1"/>
      <c r="P62" s="1"/>
      <c r="Q62" s="1"/>
      <c r="R62" s="1"/>
      <c r="S62" s="1"/>
      <c r="T62" s="1"/>
    </row>
    <row r="63" spans="1:20" ht="25.5" customHeight="1" x14ac:dyDescent="0.25">
      <c r="A63" s="38"/>
      <c r="B63" s="39" t="s">
        <v>64</v>
      </c>
      <c r="C63" s="166"/>
      <c r="D63" s="166"/>
      <c r="E63" s="166"/>
      <c r="F63" s="167">
        <f>SUM(F56:F62)</f>
        <v>1747276</v>
      </c>
      <c r="G63" s="168"/>
      <c r="H63" s="39">
        <f>SUM(H56:H62)</f>
        <v>1531481.54</v>
      </c>
      <c r="I63" s="167">
        <f>SUM(I56:J62)</f>
        <v>215794.45999999996</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68</v>
      </c>
      <c r="H70" s="160"/>
      <c r="I70" s="160"/>
      <c r="J70" s="160"/>
      <c r="K70" s="160"/>
      <c r="L70" s="160"/>
      <c r="M70" s="160"/>
      <c r="N70" s="160"/>
      <c r="O70" s="160"/>
      <c r="P70" s="160"/>
      <c r="Q70" s="160"/>
      <c r="R70" s="160"/>
      <c r="S70" s="160"/>
      <c r="T70" s="160"/>
    </row>
    <row r="71" spans="1:20" ht="18.7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v>44760</v>
      </c>
      <c r="R74" s="160"/>
      <c r="S74" s="160"/>
      <c r="T74" s="160"/>
    </row>
    <row r="75" spans="1:20" ht="15.75" x14ac:dyDescent="0.25">
      <c r="A75" s="155" t="s">
        <v>72</v>
      </c>
      <c r="B75" s="155"/>
      <c r="C75" s="155"/>
      <c r="D75" s="162" t="s">
        <v>119</v>
      </c>
      <c r="E75" s="162"/>
      <c r="F75" s="162"/>
      <c r="G75" s="162"/>
      <c r="H75" s="162"/>
      <c r="I75" s="162"/>
      <c r="J75" s="162"/>
      <c r="K75" s="1"/>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3" t="s">
        <v>80</v>
      </c>
      <c r="B85" s="1"/>
      <c r="C85" s="1"/>
      <c r="D85" s="1"/>
      <c r="E85" s="1"/>
      <c r="F85" s="1"/>
      <c r="G85" s="1"/>
      <c r="H85" s="1"/>
      <c r="I85" s="1"/>
      <c r="J85" s="1"/>
      <c r="K85" s="1"/>
      <c r="L85" s="1"/>
      <c r="M85" s="1"/>
      <c r="N85" s="1"/>
      <c r="O85" s="1"/>
      <c r="P85" s="1"/>
      <c r="Q85" s="1"/>
      <c r="R85" s="1"/>
      <c r="S85" s="1"/>
      <c r="T85" s="1"/>
    </row>
    <row r="86" spans="1:20" ht="7.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159" t="s">
        <v>82</v>
      </c>
      <c r="C87" s="159"/>
      <c r="D87" s="1"/>
      <c r="E87" s="1"/>
      <c r="F87" s="1"/>
      <c r="G87" s="1"/>
      <c r="H87" s="1"/>
      <c r="I87" s="1"/>
      <c r="J87" s="1"/>
      <c r="K87" s="1"/>
      <c r="L87" s="1"/>
      <c r="M87" s="1"/>
      <c r="N87" s="1"/>
      <c r="O87" s="1"/>
      <c r="P87" s="1"/>
      <c r="Q87" s="1"/>
      <c r="R87" s="1"/>
      <c r="S87" s="1"/>
      <c r="T87" s="1"/>
    </row>
    <row r="88" spans="1:20" ht="9.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2"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6" customHeight="1"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29.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2"/>
  <sheetViews>
    <sheetView topLeftCell="A18" workbookViewId="0">
      <selection activeCell="A89" sqref="A89:T89"/>
    </sheetView>
  </sheetViews>
  <sheetFormatPr defaultRowHeight="15" x14ac:dyDescent="0.25"/>
  <cols>
    <col min="1" max="1" width="6.28515625" customWidth="1"/>
    <col min="2" max="2" width="18.7109375" customWidth="1"/>
    <col min="3" max="3" width="9.85546875" customWidth="1"/>
    <col min="4" max="4" width="11.7109375" customWidth="1"/>
    <col min="5" max="5" width="12" hidden="1" customWidth="1"/>
    <col min="6" max="6" width="16" customWidth="1"/>
    <col min="7" max="7" width="15.140625" customWidth="1"/>
    <col min="8" max="8" width="13.7109375" customWidth="1"/>
    <col min="9" max="9" width="11.140625" customWidth="1"/>
    <col min="10" max="10" width="11.28515625" customWidth="1"/>
    <col min="11" max="11" width="15.85546875" customWidth="1"/>
    <col min="12" max="12" width="11.28515625" customWidth="1"/>
    <col min="13" max="13" width="9.85546875" customWidth="1"/>
    <col min="14" max="14" width="13.28515625" customWidth="1"/>
    <col min="15" max="16" width="11.28515625" customWidth="1"/>
    <col min="17" max="17" width="10" customWidth="1"/>
    <col min="18" max="18" width="11" customWidth="1"/>
    <col min="19" max="19" width="10.42578125" customWidth="1"/>
    <col min="20" max="20" width="14.140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15" customHeight="1" x14ac:dyDescent="0.25">
      <c r="P6" s="213"/>
      <c r="Q6" s="213"/>
      <c r="R6" s="213"/>
      <c r="S6" s="213"/>
      <c r="T6" s="213"/>
    </row>
    <row r="7" spans="1:20" hidden="1" x14ac:dyDescent="0.25">
      <c r="P7" s="213"/>
      <c r="Q7" s="213"/>
      <c r="R7" s="213"/>
      <c r="S7" s="213"/>
      <c r="T7" s="213"/>
    </row>
    <row r="8" spans="1:20" ht="7.9"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0.9" customHeight="1" x14ac:dyDescent="0.25">
      <c r="A12" s="1"/>
      <c r="B12" s="1"/>
      <c r="C12" s="1"/>
      <c r="D12" s="1"/>
      <c r="E12" s="1"/>
      <c r="F12" s="1"/>
      <c r="G12" s="1"/>
      <c r="H12" s="1"/>
      <c r="I12" s="1"/>
      <c r="J12" s="1"/>
      <c r="K12" s="1"/>
      <c r="L12" s="1"/>
      <c r="M12" s="1"/>
      <c r="N12" s="1"/>
      <c r="O12" s="1"/>
      <c r="P12" s="1"/>
      <c r="Q12" s="1"/>
      <c r="R12" s="1"/>
      <c r="S12" s="1"/>
      <c r="T12" s="1"/>
    </row>
    <row r="13" spans="1:20" ht="33.7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121</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600000000000001" customHeight="1" x14ac:dyDescent="0.25">
      <c r="A16" s="197" t="s">
        <v>5</v>
      </c>
      <c r="B16" s="197"/>
      <c r="C16" s="197"/>
      <c r="D16" s="1"/>
      <c r="E16" s="1"/>
      <c r="F16" s="1"/>
      <c r="G16" s="1"/>
      <c r="H16" s="1"/>
      <c r="I16" s="1"/>
      <c r="J16" s="1"/>
      <c r="K16" s="1"/>
      <c r="L16" s="1"/>
      <c r="M16" s="1"/>
      <c r="N16" s="1"/>
      <c r="O16" s="1"/>
      <c r="P16" s="1"/>
      <c r="Q16" s="1"/>
      <c r="R16" s="1"/>
      <c r="S16" s="1"/>
      <c r="T16" s="1"/>
    </row>
    <row r="17" spans="1:20" ht="90"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6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94"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99" customHeight="1" x14ac:dyDescent="0.25">
      <c r="A23" s="8"/>
      <c r="B23" s="9" t="s">
        <v>123</v>
      </c>
      <c r="C23" s="10">
        <f>D23+F23+G23+H23</f>
        <v>1229324</v>
      </c>
      <c r="D23" s="11">
        <v>807171</v>
      </c>
      <c r="E23" s="11"/>
      <c r="F23" s="11">
        <v>180000</v>
      </c>
      <c r="G23" s="11">
        <v>121077</v>
      </c>
      <c r="H23" s="11">
        <v>121076</v>
      </c>
      <c r="I23" s="10">
        <f>J23+K23+L23+M23</f>
        <v>1229324</v>
      </c>
      <c r="J23" s="11">
        <v>807171</v>
      </c>
      <c r="K23" s="11">
        <v>180000</v>
      </c>
      <c r="L23" s="11">
        <v>121077</v>
      </c>
      <c r="M23" s="11">
        <v>121076</v>
      </c>
      <c r="N23" s="11">
        <v>1149417.1399999999</v>
      </c>
      <c r="O23" s="10">
        <f>P23+Q23+R23+S23</f>
        <v>1149417.1399999999</v>
      </c>
      <c r="P23" s="11">
        <v>754703.85</v>
      </c>
      <c r="Q23" s="11">
        <v>168299.96</v>
      </c>
      <c r="R23" s="11">
        <v>113207.24</v>
      </c>
      <c r="S23" s="11">
        <v>113206.09</v>
      </c>
      <c r="T23" s="14" t="s">
        <v>124</v>
      </c>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26" t="s">
        <v>28</v>
      </c>
      <c r="J28" s="1"/>
      <c r="K28" s="1"/>
      <c r="L28" s="1"/>
      <c r="M28" s="1"/>
      <c r="N28" s="1"/>
      <c r="O28" s="1"/>
      <c r="P28" s="1"/>
      <c r="Q28" s="1"/>
      <c r="R28" s="1"/>
      <c r="S28" s="1"/>
      <c r="T28" s="1"/>
    </row>
    <row r="29" spans="1:20" ht="15.75" customHeight="1" x14ac:dyDescent="0.25">
      <c r="A29" s="203" t="s">
        <v>29</v>
      </c>
      <c r="B29" s="204"/>
      <c r="C29" s="186">
        <f>C31+C32+C33+C34</f>
        <v>1229324</v>
      </c>
      <c r="D29" s="186"/>
      <c r="E29" s="16"/>
      <c r="F29" s="16">
        <f>F31+F32+F33+F34</f>
        <v>100.00000000000001</v>
      </c>
      <c r="G29" s="236">
        <v>1149417.1399999999</v>
      </c>
      <c r="H29" s="237"/>
      <c r="I29" s="16"/>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8"/>
      <c r="J30" s="1"/>
      <c r="K30" s="1"/>
      <c r="L30" s="1"/>
      <c r="M30" s="1"/>
      <c r="N30" s="1"/>
      <c r="O30" s="1"/>
      <c r="P30" s="1"/>
      <c r="Q30" s="1"/>
      <c r="R30" s="1"/>
      <c r="S30" s="1"/>
      <c r="T30" s="1"/>
    </row>
    <row r="31" spans="1:20" ht="30" customHeight="1" x14ac:dyDescent="0.25">
      <c r="A31" s="203" t="s">
        <v>31</v>
      </c>
      <c r="B31" s="204"/>
      <c r="C31" s="192">
        <v>807171</v>
      </c>
      <c r="D31" s="192"/>
      <c r="E31" s="16"/>
      <c r="F31" s="16">
        <v>65.659700000000001</v>
      </c>
      <c r="G31" s="205">
        <v>754703.85</v>
      </c>
      <c r="H31" s="205"/>
      <c r="I31" s="16">
        <f>C31-G31</f>
        <v>52467.150000000023</v>
      </c>
      <c r="J31" s="1"/>
      <c r="K31" s="1"/>
      <c r="L31" s="1"/>
      <c r="M31" s="1"/>
      <c r="N31" s="1"/>
      <c r="O31" s="1"/>
      <c r="P31" s="1"/>
      <c r="Q31" s="1"/>
      <c r="R31" s="1"/>
      <c r="S31" s="1"/>
      <c r="T31" s="1"/>
    </row>
    <row r="32" spans="1:20" ht="45.75" customHeight="1" x14ac:dyDescent="0.25">
      <c r="A32" s="203" t="s">
        <v>32</v>
      </c>
      <c r="B32" s="204"/>
      <c r="C32" s="192">
        <v>180000</v>
      </c>
      <c r="D32" s="192"/>
      <c r="E32" s="16"/>
      <c r="F32" s="16">
        <f>ROUND((C32/C$29*100),4)</f>
        <v>14.642200000000001</v>
      </c>
      <c r="G32" s="205">
        <v>168299.96</v>
      </c>
      <c r="H32" s="205"/>
      <c r="I32" s="16">
        <f>C32-G32</f>
        <v>11700.040000000008</v>
      </c>
      <c r="J32" s="1"/>
      <c r="K32" s="1"/>
      <c r="L32" s="1"/>
      <c r="M32" s="1"/>
      <c r="N32" s="1"/>
      <c r="O32" s="1"/>
      <c r="P32" s="1"/>
      <c r="Q32" s="1"/>
      <c r="R32" s="1"/>
      <c r="S32" s="1"/>
      <c r="T32" s="1"/>
    </row>
    <row r="33" spans="1:21" ht="46.5" customHeight="1" x14ac:dyDescent="0.25">
      <c r="A33" s="203" t="s">
        <v>33</v>
      </c>
      <c r="B33" s="204"/>
      <c r="C33" s="192">
        <v>121077</v>
      </c>
      <c r="D33" s="192"/>
      <c r="E33" s="16"/>
      <c r="F33" s="16">
        <f>ROUND((C33/C$29*100),4)</f>
        <v>9.8491</v>
      </c>
      <c r="G33" s="205">
        <v>113207.24</v>
      </c>
      <c r="H33" s="205"/>
      <c r="I33" s="16">
        <f>C33-G33</f>
        <v>7869.7599999999948</v>
      </c>
      <c r="J33" s="1"/>
      <c r="K33" s="1"/>
      <c r="L33" s="1"/>
      <c r="M33" s="1"/>
      <c r="N33" s="1"/>
      <c r="O33" s="1"/>
      <c r="P33" s="1"/>
      <c r="Q33" s="1"/>
      <c r="R33" s="1"/>
      <c r="S33" s="1"/>
      <c r="T33" s="1"/>
    </row>
    <row r="34" spans="1:21" ht="46.5" customHeight="1" x14ac:dyDescent="0.25">
      <c r="A34" s="194" t="s">
        <v>34</v>
      </c>
      <c r="B34" s="195"/>
      <c r="C34" s="178">
        <v>121076</v>
      </c>
      <c r="D34" s="178"/>
      <c r="E34" s="22"/>
      <c r="F34" s="16">
        <f>ROUND((C34/C$29*100),4)</f>
        <v>9.8490000000000002</v>
      </c>
      <c r="G34" s="205">
        <v>113206.09</v>
      </c>
      <c r="H34" s="205"/>
      <c r="I34" s="16">
        <f>C34-G34</f>
        <v>7869.9100000000035</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28.25"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7.9" customHeight="1" x14ac:dyDescent="0.25">
      <c r="A41" s="181" t="s">
        <v>42</v>
      </c>
      <c r="B41" s="182"/>
      <c r="C41" s="183">
        <f>C43+C44</f>
        <v>335416.8</v>
      </c>
      <c r="D41" s="184"/>
      <c r="E41" s="184"/>
      <c r="F41" s="185"/>
      <c r="G41" s="16">
        <f>G43+G44</f>
        <v>335416.8</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97499</v>
      </c>
      <c r="D43" s="164"/>
      <c r="E43" s="164"/>
      <c r="F43" s="164"/>
      <c r="G43" s="20">
        <v>97499</v>
      </c>
      <c r="H43" s="30">
        <f>C43-G43</f>
        <v>0</v>
      </c>
      <c r="I43" s="192"/>
      <c r="J43" s="193"/>
      <c r="K43" s="1"/>
      <c r="L43" s="1"/>
      <c r="M43" s="1"/>
      <c r="N43" s="1"/>
      <c r="O43" s="1"/>
      <c r="P43" s="1"/>
      <c r="Q43" s="1"/>
      <c r="R43" s="1"/>
      <c r="S43" s="1"/>
      <c r="T43" s="1"/>
    </row>
    <row r="44" spans="1:21" ht="21" customHeight="1" x14ac:dyDescent="0.25">
      <c r="A44" s="175" t="s">
        <v>44</v>
      </c>
      <c r="B44" s="176"/>
      <c r="C44" s="177">
        <v>237917.8</v>
      </c>
      <c r="D44" s="177"/>
      <c r="E44" s="177"/>
      <c r="F44" s="177"/>
      <c r="G44" s="21">
        <v>237917.8</v>
      </c>
      <c r="H44" s="32">
        <f>C44-G44</f>
        <v>0</v>
      </c>
      <c r="I44" s="178"/>
      <c r="J44" s="179"/>
      <c r="K44" s="1"/>
      <c r="L44" s="1"/>
      <c r="M44" s="1"/>
      <c r="N44" s="1"/>
      <c r="O44" s="1"/>
      <c r="P44" s="1"/>
      <c r="Q44" s="1"/>
      <c r="R44" s="1"/>
      <c r="S44" s="1"/>
      <c r="T44" s="1"/>
    </row>
    <row r="45" spans="1:21" ht="18"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59" t="s">
        <v>125</v>
      </c>
      <c r="D48" s="159"/>
      <c r="E48" s="159"/>
      <c r="F48" s="159"/>
      <c r="G48" s="159"/>
      <c r="H48" s="159"/>
      <c r="I48" s="159"/>
      <c r="J48" s="159"/>
      <c r="K48" s="159"/>
      <c r="L48" s="159"/>
      <c r="M48" s="159"/>
      <c r="N48" s="159"/>
      <c r="O48" s="159"/>
      <c r="P48" s="159"/>
      <c r="Q48" s="159"/>
      <c r="R48" s="159"/>
      <c r="S48" s="159"/>
      <c r="T48" s="159"/>
    </row>
    <row r="49" spans="1:20" ht="18" customHeight="1" x14ac:dyDescent="0.25">
      <c r="A49" s="180"/>
      <c r="B49" s="180"/>
      <c r="C49" s="180"/>
      <c r="D49" s="180"/>
      <c r="E49" s="180"/>
      <c r="F49" s="180"/>
      <c r="G49" s="180"/>
      <c r="H49" s="180"/>
      <c r="I49" s="180"/>
      <c r="J49" s="1"/>
      <c r="K49" s="1"/>
      <c r="L49" s="1"/>
      <c r="M49" s="1"/>
      <c r="N49" s="1"/>
      <c r="O49" s="1"/>
      <c r="P49" s="1"/>
      <c r="Q49" s="1"/>
      <c r="R49" s="1"/>
      <c r="S49" s="1"/>
      <c r="T49" s="1"/>
    </row>
    <row r="50" spans="1:20" ht="19.5" customHeight="1" x14ac:dyDescent="0.25">
      <c r="A50" s="155" t="s">
        <v>48</v>
      </c>
      <c r="B50" s="155"/>
      <c r="C50" s="159" t="s">
        <v>126</v>
      </c>
      <c r="D50" s="159"/>
      <c r="E50" s="159"/>
      <c r="F50" s="159"/>
      <c r="G50" s="159"/>
      <c r="H50" s="159"/>
      <c r="I50" s="159"/>
      <c r="J50" s="159"/>
      <c r="K50" s="159"/>
      <c r="L50" s="159"/>
      <c r="M50" s="159"/>
      <c r="N50" s="159"/>
      <c r="O50" s="159"/>
      <c r="P50" s="159"/>
      <c r="Q50" s="159"/>
      <c r="R50" s="159"/>
      <c r="S50" s="159"/>
      <c r="T50" s="159"/>
    </row>
    <row r="51" spans="1:20" ht="20.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48"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2.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0">F56-H56</f>
        <v>0</v>
      </c>
      <c r="J56" s="165"/>
      <c r="K56" s="36"/>
      <c r="L56" s="1"/>
      <c r="M56" s="1"/>
      <c r="N56" s="1"/>
      <c r="O56" s="1"/>
      <c r="P56" s="1"/>
      <c r="Q56" s="1"/>
      <c r="R56" s="1"/>
      <c r="S56" s="1"/>
      <c r="T56" s="1"/>
    </row>
    <row r="57" spans="1:20" ht="177" customHeight="1" x14ac:dyDescent="0.25">
      <c r="A57" s="29">
        <v>2</v>
      </c>
      <c r="B57" s="34" t="s">
        <v>56</v>
      </c>
      <c r="C57" s="239" t="s">
        <v>127</v>
      </c>
      <c r="D57" s="239"/>
      <c r="E57" s="35"/>
      <c r="F57" s="164">
        <v>1229324</v>
      </c>
      <c r="G57" s="164"/>
      <c r="H57" s="31">
        <v>1149417.1399999999</v>
      </c>
      <c r="I57" s="165">
        <f t="shared" si="0"/>
        <v>79906.860000000102</v>
      </c>
      <c r="J57" s="165"/>
      <c r="K57" s="36" t="s">
        <v>128</v>
      </c>
      <c r="L57" s="1"/>
      <c r="M57" s="1"/>
      <c r="N57" s="1"/>
      <c r="O57" s="1"/>
      <c r="P57" s="1"/>
      <c r="Q57" s="1"/>
      <c r="R57" s="1"/>
      <c r="S57" s="1"/>
      <c r="T57" s="1"/>
    </row>
    <row r="58" spans="1:20" ht="114" customHeight="1" x14ac:dyDescent="0.25">
      <c r="A58" s="29">
        <v>3</v>
      </c>
      <c r="B58" s="34" t="s">
        <v>59</v>
      </c>
      <c r="C58" s="163"/>
      <c r="D58" s="163"/>
      <c r="E58" s="35"/>
      <c r="F58" s="164">
        <v>0</v>
      </c>
      <c r="G58" s="164"/>
      <c r="H58" s="31">
        <v>0</v>
      </c>
      <c r="I58" s="165">
        <f t="shared" si="0"/>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0"/>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0"/>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0"/>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0"/>
        <v>0</v>
      </c>
      <c r="J62" s="165"/>
      <c r="K62" s="36"/>
      <c r="L62" s="1"/>
      <c r="M62" s="1"/>
      <c r="N62" s="1"/>
      <c r="O62" s="1"/>
      <c r="P62" s="1"/>
      <c r="Q62" s="1"/>
      <c r="R62" s="1"/>
      <c r="S62" s="1"/>
      <c r="T62" s="1"/>
    </row>
    <row r="63" spans="1:20" ht="25.5" customHeight="1" x14ac:dyDescent="0.25">
      <c r="A63" s="38"/>
      <c r="B63" s="39" t="s">
        <v>64</v>
      </c>
      <c r="C63" s="166"/>
      <c r="D63" s="166"/>
      <c r="E63" s="166"/>
      <c r="F63" s="167">
        <f>SUM(F56:F62)</f>
        <v>1229324</v>
      </c>
      <c r="G63" s="168"/>
      <c r="H63" s="39">
        <f>SUM(H56:H62)</f>
        <v>1149417.1399999999</v>
      </c>
      <c r="I63" s="167">
        <f>SUM(I56:J62)</f>
        <v>79906.860000000102</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129</v>
      </c>
      <c r="H70" s="160"/>
      <c r="I70" s="160"/>
      <c r="J70" s="160"/>
      <c r="K70" s="160"/>
      <c r="L70" s="160"/>
      <c r="M70" s="160"/>
      <c r="N70" s="160"/>
      <c r="O70" s="160"/>
      <c r="P70" s="160"/>
      <c r="Q70" s="160"/>
      <c r="R70" s="160"/>
      <c r="S70" s="160"/>
      <c r="T70" s="160"/>
    </row>
    <row r="71" spans="1:20" ht="25.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t="s">
        <v>130</v>
      </c>
      <c r="R74" s="160"/>
      <c r="S74" s="160"/>
      <c r="T74" s="160"/>
    </row>
    <row r="75" spans="1:20" ht="15.75" x14ac:dyDescent="0.25">
      <c r="A75" s="155" t="s">
        <v>72</v>
      </c>
      <c r="B75" s="155"/>
      <c r="C75" s="155"/>
      <c r="D75" s="162" t="s">
        <v>131</v>
      </c>
      <c r="E75" s="162"/>
      <c r="F75" s="162"/>
      <c r="G75" s="162"/>
      <c r="H75" s="162"/>
      <c r="I75" s="162"/>
      <c r="J75" s="162"/>
      <c r="K75" s="1"/>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3" t="s">
        <v>80</v>
      </c>
      <c r="B85" s="1"/>
      <c r="C85" s="1"/>
      <c r="D85" s="1"/>
      <c r="E85" s="1"/>
      <c r="F85" s="1"/>
      <c r="G85" s="1"/>
      <c r="H85" s="1"/>
      <c r="I85" s="1"/>
      <c r="J85" s="1"/>
      <c r="K85" s="1"/>
      <c r="L85" s="1"/>
      <c r="M85" s="1"/>
      <c r="N85" s="1"/>
      <c r="O85" s="1"/>
      <c r="P85" s="1"/>
      <c r="Q85" s="1"/>
      <c r="R85" s="1"/>
      <c r="S85" s="1"/>
      <c r="T85" s="1"/>
    </row>
    <row r="86" spans="1:20" ht="7.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238">
        <v>44936</v>
      </c>
      <c r="C87" s="159"/>
      <c r="D87" s="1"/>
      <c r="E87" s="1"/>
      <c r="F87" s="1"/>
      <c r="G87" s="1"/>
      <c r="H87" s="1"/>
      <c r="I87" s="1"/>
      <c r="J87" s="1"/>
      <c r="K87" s="1"/>
      <c r="L87" s="1"/>
      <c r="M87" s="1"/>
      <c r="N87" s="1"/>
      <c r="O87" s="1"/>
      <c r="P87" s="1"/>
      <c r="Q87" s="1"/>
      <c r="R87" s="1"/>
      <c r="S87" s="1"/>
      <c r="T87" s="1"/>
    </row>
    <row r="88" spans="1:20" ht="9.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2"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6" customHeight="1"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29.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2"/>
  <sheetViews>
    <sheetView topLeftCell="A26" workbookViewId="0">
      <selection activeCell="A89" sqref="A89:T89"/>
    </sheetView>
  </sheetViews>
  <sheetFormatPr defaultRowHeight="15" x14ac:dyDescent="0.25"/>
  <cols>
    <col min="1" max="1" width="6.28515625" customWidth="1"/>
    <col min="2" max="2" width="18.7109375" customWidth="1"/>
    <col min="3" max="3" width="9.85546875" customWidth="1"/>
    <col min="4" max="4" width="11.7109375" customWidth="1"/>
    <col min="5" max="5" width="12" hidden="1" customWidth="1"/>
    <col min="6" max="6" width="16" customWidth="1"/>
    <col min="7" max="7" width="15.140625" customWidth="1"/>
    <col min="8" max="8" width="13.7109375" customWidth="1"/>
    <col min="9" max="9" width="11.140625" customWidth="1"/>
    <col min="10" max="10" width="11.28515625" customWidth="1"/>
    <col min="11" max="11" width="15.85546875" customWidth="1"/>
    <col min="12" max="12" width="11.28515625" customWidth="1"/>
    <col min="13" max="13" width="9.85546875" customWidth="1"/>
    <col min="14" max="14" width="13.28515625" customWidth="1"/>
    <col min="15" max="16" width="11.28515625" customWidth="1"/>
    <col min="17" max="17" width="10" customWidth="1"/>
    <col min="18" max="18" width="11" customWidth="1"/>
    <col min="19" max="19" width="10.42578125" customWidth="1"/>
    <col min="20" max="20" width="14.140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15" customHeight="1" x14ac:dyDescent="0.25">
      <c r="P6" s="213"/>
      <c r="Q6" s="213"/>
      <c r="R6" s="213"/>
      <c r="S6" s="213"/>
      <c r="T6" s="213"/>
    </row>
    <row r="7" spans="1:20" hidden="1" x14ac:dyDescent="0.25">
      <c r="P7" s="213"/>
      <c r="Q7" s="213"/>
      <c r="R7" s="213"/>
      <c r="S7" s="213"/>
      <c r="T7" s="213"/>
    </row>
    <row r="8" spans="1:20" ht="7.9"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0.9" customHeight="1" x14ac:dyDescent="0.25">
      <c r="A12" s="1"/>
      <c r="B12" s="1"/>
      <c r="C12" s="1"/>
      <c r="D12" s="1"/>
      <c r="E12" s="1"/>
      <c r="F12" s="1"/>
      <c r="G12" s="1"/>
      <c r="H12" s="1"/>
      <c r="I12" s="1"/>
      <c r="J12" s="1"/>
      <c r="K12" s="1"/>
      <c r="L12" s="1"/>
      <c r="M12" s="1"/>
      <c r="N12" s="1"/>
      <c r="O12" s="1"/>
      <c r="P12" s="1"/>
      <c r="Q12" s="1"/>
      <c r="R12" s="1"/>
      <c r="S12" s="1"/>
      <c r="T12" s="1"/>
    </row>
    <row r="13" spans="1:20" ht="33.7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121</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600000000000001" customHeight="1" x14ac:dyDescent="0.25">
      <c r="A16" s="197" t="s">
        <v>5</v>
      </c>
      <c r="B16" s="197"/>
      <c r="C16" s="197"/>
      <c r="D16" s="1"/>
      <c r="E16" s="1"/>
      <c r="F16" s="1"/>
      <c r="G16" s="1"/>
      <c r="H16" s="1"/>
      <c r="I16" s="1"/>
      <c r="J16" s="1"/>
      <c r="K16" s="1"/>
      <c r="L16" s="1"/>
      <c r="M16" s="1"/>
      <c r="N16" s="1"/>
      <c r="O16" s="1"/>
      <c r="P16" s="1"/>
      <c r="Q16" s="1"/>
      <c r="R16" s="1"/>
      <c r="S16" s="1"/>
      <c r="T16" s="1"/>
    </row>
    <row r="17" spans="1:20" ht="90"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6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94"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99" customHeight="1" x14ac:dyDescent="0.25">
      <c r="A23" s="8"/>
      <c r="B23" s="9" t="s">
        <v>132</v>
      </c>
      <c r="C23" s="10">
        <f>D23+F23+G23+H23</f>
        <v>1807076</v>
      </c>
      <c r="D23" s="11">
        <v>1200000</v>
      </c>
      <c r="E23" s="11"/>
      <c r="F23" s="11">
        <v>180000</v>
      </c>
      <c r="G23" s="11">
        <v>217076</v>
      </c>
      <c r="H23" s="11">
        <v>210000</v>
      </c>
      <c r="I23" s="10">
        <f>J23+K23+L23+M23</f>
        <v>1807076</v>
      </c>
      <c r="J23" s="11">
        <v>1200000</v>
      </c>
      <c r="K23" s="11">
        <v>180000</v>
      </c>
      <c r="L23" s="11">
        <v>217076</v>
      </c>
      <c r="M23" s="11">
        <v>210000</v>
      </c>
      <c r="N23" s="11">
        <v>1807075.2</v>
      </c>
      <c r="O23" s="10">
        <f>P23+Q23+R23+S23</f>
        <v>1807075.2</v>
      </c>
      <c r="P23" s="11">
        <v>1199999.2</v>
      </c>
      <c r="Q23" s="11">
        <v>180000</v>
      </c>
      <c r="R23" s="11">
        <v>217076</v>
      </c>
      <c r="S23" s="11">
        <v>210000</v>
      </c>
      <c r="T23" s="14" t="s">
        <v>133</v>
      </c>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26" t="s">
        <v>28</v>
      </c>
      <c r="J28" s="1"/>
      <c r="K28" s="1"/>
      <c r="L28" s="1"/>
      <c r="M28" s="1"/>
      <c r="N28" s="1"/>
      <c r="O28" s="1"/>
      <c r="P28" s="1"/>
      <c r="Q28" s="1"/>
      <c r="R28" s="1"/>
      <c r="S28" s="1"/>
      <c r="T28" s="1"/>
    </row>
    <row r="29" spans="1:20" ht="15.75" customHeight="1" x14ac:dyDescent="0.25">
      <c r="A29" s="203" t="s">
        <v>29</v>
      </c>
      <c r="B29" s="204"/>
      <c r="C29" s="186">
        <f>C31+C32+C33+C34</f>
        <v>1807076</v>
      </c>
      <c r="D29" s="186"/>
      <c r="E29" s="16"/>
      <c r="F29" s="16">
        <f>F31+F32+F33+F34</f>
        <v>100.00000000000001</v>
      </c>
      <c r="G29" s="236">
        <v>1807075.2</v>
      </c>
      <c r="H29" s="237"/>
      <c r="I29" s="16"/>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8"/>
      <c r="J30" s="1"/>
      <c r="K30" s="1"/>
      <c r="L30" s="1"/>
      <c r="M30" s="1"/>
      <c r="N30" s="1"/>
      <c r="O30" s="1"/>
      <c r="P30" s="1"/>
      <c r="Q30" s="1"/>
      <c r="R30" s="1"/>
      <c r="S30" s="1"/>
      <c r="T30" s="1"/>
    </row>
    <row r="31" spans="1:20" ht="30" customHeight="1" x14ac:dyDescent="0.25">
      <c r="A31" s="203" t="s">
        <v>31</v>
      </c>
      <c r="B31" s="204"/>
      <c r="C31" s="192">
        <v>1200000</v>
      </c>
      <c r="D31" s="192"/>
      <c r="E31" s="16"/>
      <c r="F31" s="16">
        <v>66.405600000000007</v>
      </c>
      <c r="G31" s="205">
        <v>1199999.2</v>
      </c>
      <c r="H31" s="205"/>
      <c r="I31" s="16">
        <f>C31-G31</f>
        <v>0.80000000004656613</v>
      </c>
      <c r="J31" s="1"/>
      <c r="K31" s="1"/>
      <c r="L31" s="1"/>
      <c r="M31" s="1"/>
      <c r="N31" s="1"/>
      <c r="O31" s="1"/>
      <c r="P31" s="1"/>
      <c r="Q31" s="1"/>
      <c r="R31" s="1"/>
      <c r="S31" s="1"/>
      <c r="T31" s="1"/>
    </row>
    <row r="32" spans="1:20" ht="45.75" customHeight="1" x14ac:dyDescent="0.25">
      <c r="A32" s="203" t="s">
        <v>32</v>
      </c>
      <c r="B32" s="204"/>
      <c r="C32" s="192">
        <v>180000</v>
      </c>
      <c r="D32" s="192"/>
      <c r="E32" s="16"/>
      <c r="F32" s="16">
        <f>ROUND((C32/C$29*100),4)</f>
        <v>9.9608000000000008</v>
      </c>
      <c r="G32" s="205">
        <v>180000</v>
      </c>
      <c r="H32" s="205"/>
      <c r="I32" s="16">
        <f>C32-G32</f>
        <v>0</v>
      </c>
      <c r="J32" s="1"/>
      <c r="K32" s="1"/>
      <c r="L32" s="1"/>
      <c r="M32" s="1"/>
      <c r="N32" s="1"/>
      <c r="O32" s="1"/>
      <c r="P32" s="1"/>
      <c r="Q32" s="1"/>
      <c r="R32" s="1"/>
      <c r="S32" s="1"/>
      <c r="T32" s="1"/>
    </row>
    <row r="33" spans="1:21" ht="46.5" customHeight="1" x14ac:dyDescent="0.25">
      <c r="A33" s="203" t="s">
        <v>33</v>
      </c>
      <c r="B33" s="204"/>
      <c r="C33" s="192">
        <v>217076</v>
      </c>
      <c r="D33" s="192"/>
      <c r="E33" s="16"/>
      <c r="F33" s="16">
        <f>ROUND((C33/C$29*100),4)</f>
        <v>12.012600000000001</v>
      </c>
      <c r="G33" s="205">
        <v>217076</v>
      </c>
      <c r="H33" s="205"/>
      <c r="I33" s="16">
        <f>C33-G33</f>
        <v>0</v>
      </c>
      <c r="J33" s="1"/>
      <c r="K33" s="1"/>
      <c r="L33" s="1"/>
      <c r="M33" s="1"/>
      <c r="N33" s="1"/>
      <c r="O33" s="1"/>
      <c r="P33" s="1"/>
      <c r="Q33" s="1"/>
      <c r="R33" s="1"/>
      <c r="S33" s="1"/>
      <c r="T33" s="1"/>
    </row>
    <row r="34" spans="1:21" ht="46.5" customHeight="1" x14ac:dyDescent="0.25">
      <c r="A34" s="194" t="s">
        <v>34</v>
      </c>
      <c r="B34" s="195"/>
      <c r="C34" s="178">
        <v>210000</v>
      </c>
      <c r="D34" s="178"/>
      <c r="E34" s="22"/>
      <c r="F34" s="16">
        <f>ROUND((C34/C$29*100),4)</f>
        <v>11.621</v>
      </c>
      <c r="G34" s="205">
        <v>210000</v>
      </c>
      <c r="H34" s="205"/>
      <c r="I34" s="16">
        <f>C34-G34</f>
        <v>0</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59"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7.9" customHeight="1" x14ac:dyDescent="0.25">
      <c r="A41" s="181" t="s">
        <v>42</v>
      </c>
      <c r="B41" s="182"/>
      <c r="C41" s="183">
        <f>C43+C44</f>
        <v>240000</v>
      </c>
      <c r="D41" s="184"/>
      <c r="E41" s="184"/>
      <c r="F41" s="185"/>
      <c r="G41" s="16">
        <f>G43+G44</f>
        <v>240000</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120000</v>
      </c>
      <c r="D43" s="164"/>
      <c r="E43" s="164"/>
      <c r="F43" s="164"/>
      <c r="G43" s="20">
        <v>120000</v>
      </c>
      <c r="H43" s="30">
        <f>C43-G43</f>
        <v>0</v>
      </c>
      <c r="I43" s="192"/>
      <c r="J43" s="193"/>
      <c r="K43" s="1"/>
      <c r="L43" s="1"/>
      <c r="M43" s="1"/>
      <c r="N43" s="1"/>
      <c r="O43" s="1"/>
      <c r="P43" s="1"/>
      <c r="Q43" s="1"/>
      <c r="R43" s="1"/>
      <c r="S43" s="1"/>
      <c r="T43" s="1"/>
    </row>
    <row r="44" spans="1:21" ht="21" customHeight="1" x14ac:dyDescent="0.25">
      <c r="A44" s="175" t="s">
        <v>44</v>
      </c>
      <c r="B44" s="176"/>
      <c r="C44" s="177">
        <v>120000</v>
      </c>
      <c r="D44" s="177"/>
      <c r="E44" s="177"/>
      <c r="F44" s="177"/>
      <c r="G44" s="21">
        <v>120000</v>
      </c>
      <c r="H44" s="32">
        <f>C44-G44</f>
        <v>0</v>
      </c>
      <c r="I44" s="178"/>
      <c r="J44" s="179"/>
      <c r="K44" s="1"/>
      <c r="L44" s="1"/>
      <c r="M44" s="1"/>
      <c r="N44" s="1"/>
      <c r="O44" s="1"/>
      <c r="P44" s="1"/>
      <c r="Q44" s="1"/>
      <c r="R44" s="1"/>
      <c r="S44" s="1"/>
      <c r="T44" s="1"/>
    </row>
    <row r="45" spans="1:21" ht="18"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19.5" customHeight="1" x14ac:dyDescent="0.25">
      <c r="A48" s="1" t="s">
        <v>46</v>
      </c>
      <c r="B48" s="1"/>
      <c r="C48" s="160" t="s">
        <v>134</v>
      </c>
      <c r="D48" s="160"/>
      <c r="E48" s="160"/>
      <c r="F48" s="160"/>
      <c r="G48" s="160"/>
      <c r="H48" s="160"/>
      <c r="I48" s="160"/>
      <c r="J48" s="160"/>
      <c r="K48" s="160"/>
      <c r="L48" s="160"/>
      <c r="M48" s="160"/>
      <c r="N48" s="160"/>
      <c r="O48" s="160"/>
      <c r="P48" s="160"/>
      <c r="Q48" s="160"/>
      <c r="R48" s="160"/>
      <c r="S48" s="160"/>
      <c r="T48" s="160"/>
    </row>
    <row r="49" spans="1:20" ht="18" customHeight="1" x14ac:dyDescent="0.25">
      <c r="A49" s="180"/>
      <c r="B49" s="180"/>
      <c r="C49" s="180"/>
      <c r="D49" s="180"/>
      <c r="E49" s="180"/>
      <c r="F49" s="180"/>
      <c r="G49" s="180"/>
      <c r="H49" s="180"/>
      <c r="I49" s="180"/>
      <c r="J49" s="1"/>
      <c r="K49" s="1"/>
      <c r="L49" s="1"/>
      <c r="M49" s="1"/>
      <c r="N49" s="1"/>
      <c r="O49" s="1"/>
      <c r="P49" s="1"/>
      <c r="Q49" s="1"/>
      <c r="R49" s="1"/>
      <c r="S49" s="1"/>
      <c r="T49" s="1"/>
    </row>
    <row r="50" spans="1:20" ht="31.5" customHeight="1" x14ac:dyDescent="0.25">
      <c r="A50" s="155" t="s">
        <v>48</v>
      </c>
      <c r="B50" s="155"/>
      <c r="C50" s="241" t="s">
        <v>135</v>
      </c>
      <c r="D50" s="241"/>
      <c r="E50" s="241"/>
      <c r="F50" s="241"/>
      <c r="G50" s="241"/>
      <c r="H50" s="241"/>
      <c r="I50" s="241"/>
      <c r="J50" s="241"/>
      <c r="K50" s="241"/>
      <c r="L50" s="241"/>
      <c r="M50" s="241"/>
      <c r="N50" s="241"/>
      <c r="O50" s="241"/>
      <c r="P50" s="241"/>
      <c r="Q50" s="241"/>
      <c r="R50" s="241"/>
      <c r="S50" s="241"/>
      <c r="T50" s="241"/>
    </row>
    <row r="51" spans="1:20" ht="20.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48"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2.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0">F56-H56</f>
        <v>0</v>
      </c>
      <c r="J56" s="165"/>
      <c r="K56" s="36"/>
      <c r="L56" s="1"/>
      <c r="M56" s="1"/>
      <c r="N56" s="1"/>
      <c r="O56" s="1"/>
      <c r="P56" s="1"/>
      <c r="Q56" s="1"/>
      <c r="R56" s="1"/>
      <c r="S56" s="1"/>
      <c r="T56" s="1"/>
    </row>
    <row r="57" spans="1:20" ht="204" customHeight="1" x14ac:dyDescent="0.25">
      <c r="A57" s="29">
        <v>2</v>
      </c>
      <c r="B57" s="34" t="s">
        <v>56</v>
      </c>
      <c r="C57" s="240" t="s">
        <v>136</v>
      </c>
      <c r="D57" s="240"/>
      <c r="E57" s="35"/>
      <c r="F57" s="164">
        <v>1807076</v>
      </c>
      <c r="G57" s="164"/>
      <c r="H57" s="31">
        <v>1807075.2</v>
      </c>
      <c r="I57" s="165">
        <f t="shared" si="0"/>
        <v>0.80000000004656613</v>
      </c>
      <c r="J57" s="165"/>
      <c r="K57" s="36" t="s">
        <v>128</v>
      </c>
      <c r="L57" s="1"/>
      <c r="M57" s="1"/>
      <c r="N57" s="1"/>
      <c r="O57" s="1"/>
      <c r="P57" s="1"/>
      <c r="Q57" s="1"/>
      <c r="R57" s="1"/>
      <c r="S57" s="1"/>
      <c r="T57" s="1"/>
    </row>
    <row r="58" spans="1:20" ht="114" customHeight="1" x14ac:dyDescent="0.25">
      <c r="A58" s="29">
        <v>3</v>
      </c>
      <c r="B58" s="34" t="s">
        <v>59</v>
      </c>
      <c r="C58" s="163"/>
      <c r="D58" s="163"/>
      <c r="E58" s="35"/>
      <c r="F58" s="164">
        <v>0</v>
      </c>
      <c r="G58" s="164"/>
      <c r="H58" s="31">
        <v>0</v>
      </c>
      <c r="I58" s="165">
        <f t="shared" si="0"/>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0"/>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0"/>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0"/>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0"/>
        <v>0</v>
      </c>
      <c r="J62" s="165"/>
      <c r="K62" s="36"/>
      <c r="L62" s="1"/>
      <c r="M62" s="1"/>
      <c r="N62" s="1"/>
      <c r="O62" s="1"/>
      <c r="P62" s="1"/>
      <c r="Q62" s="1"/>
      <c r="R62" s="1"/>
      <c r="S62" s="1"/>
      <c r="T62" s="1"/>
    </row>
    <row r="63" spans="1:20" ht="25.5" customHeight="1" x14ac:dyDescent="0.25">
      <c r="A63" s="38"/>
      <c r="B63" s="39" t="s">
        <v>64</v>
      </c>
      <c r="C63" s="166"/>
      <c r="D63" s="166"/>
      <c r="E63" s="166"/>
      <c r="F63" s="167">
        <f>SUM(F56:F62)</f>
        <v>1807076</v>
      </c>
      <c r="G63" s="168"/>
      <c r="H63" s="39">
        <f>SUM(H56:H62)</f>
        <v>1807075.2</v>
      </c>
      <c r="I63" s="167">
        <f>SUM(I56:J62)</f>
        <v>0.80000000004656613</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137</v>
      </c>
      <c r="H70" s="160"/>
      <c r="I70" s="160"/>
      <c r="J70" s="160"/>
      <c r="K70" s="160"/>
      <c r="L70" s="160"/>
      <c r="M70" s="160"/>
      <c r="N70" s="160"/>
      <c r="O70" s="160"/>
      <c r="P70" s="160"/>
      <c r="Q70" s="160"/>
      <c r="R70" s="160"/>
      <c r="S70" s="160"/>
      <c r="T70" s="160"/>
    </row>
    <row r="71" spans="1:20" ht="25.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t="s">
        <v>130</v>
      </c>
      <c r="R74" s="160"/>
      <c r="S74" s="160"/>
      <c r="T74" s="160"/>
    </row>
    <row r="75" spans="1:20" ht="15.75" x14ac:dyDescent="0.25">
      <c r="A75" s="155" t="s">
        <v>72</v>
      </c>
      <c r="B75" s="155"/>
      <c r="C75" s="155"/>
      <c r="D75" s="162" t="s">
        <v>138</v>
      </c>
      <c r="E75" s="162"/>
      <c r="F75" s="162"/>
      <c r="G75" s="162"/>
      <c r="H75" s="162"/>
      <c r="I75" s="162"/>
      <c r="J75" s="162"/>
      <c r="K75" s="1"/>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3" t="s">
        <v>80</v>
      </c>
      <c r="B85" s="1"/>
      <c r="C85" s="1"/>
      <c r="D85" s="1"/>
      <c r="E85" s="1"/>
      <c r="F85" s="1"/>
      <c r="G85" s="1"/>
      <c r="H85" s="1"/>
      <c r="I85" s="1"/>
      <c r="J85" s="1"/>
      <c r="K85" s="1"/>
      <c r="L85" s="1"/>
      <c r="M85" s="1"/>
      <c r="N85" s="1"/>
      <c r="O85" s="1"/>
      <c r="P85" s="1"/>
      <c r="Q85" s="1"/>
      <c r="R85" s="1"/>
      <c r="S85" s="1"/>
      <c r="T85" s="1"/>
    </row>
    <row r="86" spans="1:20" ht="7.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238">
        <v>44936</v>
      </c>
      <c r="C87" s="159"/>
      <c r="D87" s="1"/>
      <c r="E87" s="1"/>
      <c r="F87" s="1"/>
      <c r="G87" s="1"/>
      <c r="H87" s="1"/>
      <c r="I87" s="1"/>
      <c r="J87" s="1"/>
      <c r="K87" s="1"/>
      <c r="L87" s="1"/>
      <c r="M87" s="1"/>
      <c r="N87" s="1"/>
      <c r="O87" s="1"/>
      <c r="P87" s="1"/>
      <c r="Q87" s="1"/>
      <c r="R87" s="1"/>
      <c r="S87" s="1"/>
      <c r="T87" s="1"/>
    </row>
    <row r="88" spans="1:20" ht="9.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2"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6" customHeight="1"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29.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9E03-1287-4F92-B35F-292014CFFC00}">
  <dimension ref="A1:T94"/>
  <sheetViews>
    <sheetView topLeftCell="A43" workbookViewId="0">
      <selection activeCell="K22" sqref="K22"/>
    </sheetView>
  </sheetViews>
  <sheetFormatPr defaultRowHeight="15" x14ac:dyDescent="0.25"/>
  <cols>
    <col min="5" max="5" width="9.140625" hidden="1" customWidth="1"/>
  </cols>
  <sheetData>
    <row r="1" spans="1:20" x14ac:dyDescent="0.25">
      <c r="A1" s="47"/>
      <c r="B1" s="47"/>
      <c r="C1" s="47"/>
      <c r="D1" s="47"/>
      <c r="E1" s="47"/>
      <c r="F1" s="47"/>
      <c r="G1" s="47"/>
      <c r="H1" s="47"/>
      <c r="I1" s="47"/>
      <c r="J1" s="47"/>
      <c r="K1" s="47"/>
      <c r="L1" s="47"/>
      <c r="M1" s="47"/>
      <c r="N1" s="47"/>
      <c r="O1" s="47"/>
      <c r="P1" s="213" t="s">
        <v>0</v>
      </c>
      <c r="Q1" s="213"/>
      <c r="R1" s="213"/>
      <c r="S1" s="213"/>
      <c r="T1" s="213"/>
    </row>
    <row r="2" spans="1:20" x14ac:dyDescent="0.25">
      <c r="A2" s="47"/>
      <c r="B2" s="47"/>
      <c r="C2" s="47"/>
      <c r="D2" s="47"/>
      <c r="E2" s="47"/>
      <c r="F2" s="47"/>
      <c r="G2" s="47"/>
      <c r="H2" s="47"/>
      <c r="I2" s="47"/>
      <c r="J2" s="47"/>
      <c r="K2" s="47"/>
      <c r="L2" s="47"/>
      <c r="M2" s="47"/>
      <c r="N2" s="47"/>
      <c r="O2" s="47"/>
      <c r="P2" s="213"/>
      <c r="Q2" s="213"/>
      <c r="R2" s="213"/>
      <c r="S2" s="213"/>
      <c r="T2" s="213"/>
    </row>
    <row r="3" spans="1:20" x14ac:dyDescent="0.25">
      <c r="A3" s="47"/>
      <c r="B3" s="47"/>
      <c r="C3" s="47"/>
      <c r="D3" s="47"/>
      <c r="E3" s="47"/>
      <c r="F3" s="47"/>
      <c r="G3" s="47"/>
      <c r="H3" s="47"/>
      <c r="I3" s="47"/>
      <c r="J3" s="47"/>
      <c r="K3" s="47"/>
      <c r="L3" s="47"/>
      <c r="M3" s="47"/>
      <c r="N3" s="47"/>
      <c r="O3" s="47"/>
      <c r="P3" s="213"/>
      <c r="Q3" s="213"/>
      <c r="R3" s="213"/>
      <c r="S3" s="213"/>
      <c r="T3" s="213"/>
    </row>
    <row r="4" spans="1:20" x14ac:dyDescent="0.25">
      <c r="A4" s="47"/>
      <c r="B4" s="47"/>
      <c r="C4" s="47"/>
      <c r="D4" s="47"/>
      <c r="E4" s="47"/>
      <c r="F4" s="47"/>
      <c r="G4" s="47"/>
      <c r="H4" s="47"/>
      <c r="I4" s="47"/>
      <c r="J4" s="47"/>
      <c r="K4" s="47"/>
      <c r="L4" s="47"/>
      <c r="M4" s="47"/>
      <c r="N4" s="47"/>
      <c r="O4" s="47"/>
      <c r="P4" s="213"/>
      <c r="Q4" s="213"/>
      <c r="R4" s="213"/>
      <c r="S4" s="213"/>
      <c r="T4" s="213"/>
    </row>
    <row r="5" spans="1:20" x14ac:dyDescent="0.25">
      <c r="A5" s="47"/>
      <c r="B5" s="47"/>
      <c r="C5" s="47"/>
      <c r="D5" s="47"/>
      <c r="E5" s="47"/>
      <c r="F5" s="47"/>
      <c r="G5" s="47"/>
      <c r="H5" s="47"/>
      <c r="I5" s="47"/>
      <c r="J5" s="47"/>
      <c r="K5" s="47"/>
      <c r="L5" s="47"/>
      <c r="M5" s="47"/>
      <c r="N5" s="47"/>
      <c r="O5" s="47"/>
      <c r="P5" s="213"/>
      <c r="Q5" s="213"/>
      <c r="R5" s="213"/>
      <c r="S5" s="213"/>
      <c r="T5" s="213"/>
    </row>
    <row r="6" spans="1:20" x14ac:dyDescent="0.25">
      <c r="A6" s="47"/>
      <c r="B6" s="47"/>
      <c r="C6" s="47"/>
      <c r="D6" s="47"/>
      <c r="E6" s="47"/>
      <c r="F6" s="47"/>
      <c r="G6" s="47"/>
      <c r="H6" s="47"/>
      <c r="I6" s="47"/>
      <c r="J6" s="47"/>
      <c r="K6" s="47"/>
      <c r="L6" s="47"/>
      <c r="M6" s="47"/>
      <c r="N6" s="47"/>
      <c r="O6" s="47"/>
      <c r="P6" s="213"/>
      <c r="Q6" s="213"/>
      <c r="R6" s="213"/>
      <c r="S6" s="213"/>
      <c r="T6" s="213"/>
    </row>
    <row r="7" spans="1:20" x14ac:dyDescent="0.25">
      <c r="A7" s="47"/>
      <c r="B7" s="47"/>
      <c r="C7" s="47"/>
      <c r="D7" s="47"/>
      <c r="E7" s="47"/>
      <c r="F7" s="47"/>
      <c r="G7" s="47"/>
      <c r="H7" s="47"/>
      <c r="I7" s="47"/>
      <c r="J7" s="47"/>
      <c r="K7" s="47"/>
      <c r="L7" s="47"/>
      <c r="M7" s="47"/>
      <c r="N7" s="47"/>
      <c r="O7" s="47"/>
      <c r="P7" s="213"/>
      <c r="Q7" s="213"/>
      <c r="R7" s="213"/>
      <c r="S7" s="213"/>
      <c r="T7" s="213"/>
    </row>
    <row r="8" spans="1:20" x14ac:dyDescent="0.25">
      <c r="A8" s="47"/>
      <c r="B8" s="47"/>
      <c r="C8" s="47"/>
      <c r="D8" s="47"/>
      <c r="E8" s="47"/>
      <c r="F8" s="47"/>
      <c r="G8" s="47"/>
      <c r="H8" s="47"/>
      <c r="I8" s="47"/>
      <c r="J8" s="47"/>
      <c r="K8" s="47"/>
      <c r="L8" s="47"/>
      <c r="M8" s="47"/>
      <c r="N8" s="47"/>
      <c r="O8" s="47"/>
      <c r="P8" s="47"/>
      <c r="Q8" s="47"/>
      <c r="R8" s="47"/>
      <c r="S8" s="47"/>
      <c r="T8" s="47"/>
    </row>
    <row r="9" spans="1:20" x14ac:dyDescent="0.25">
      <c r="A9" s="214" t="s">
        <v>1</v>
      </c>
      <c r="B9" s="214"/>
      <c r="C9" s="214"/>
      <c r="D9" s="214"/>
      <c r="E9" s="214"/>
      <c r="F9" s="214"/>
      <c r="G9" s="214"/>
      <c r="H9" s="214"/>
      <c r="I9" s="214"/>
      <c r="J9" s="214"/>
      <c r="K9" s="214"/>
      <c r="L9" s="214"/>
      <c r="M9" s="214"/>
      <c r="N9" s="214"/>
      <c r="O9" s="214"/>
      <c r="P9" s="214"/>
      <c r="Q9" s="214"/>
      <c r="R9" s="214"/>
      <c r="S9" s="214"/>
      <c r="T9" s="214"/>
    </row>
    <row r="10" spans="1:20"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5.75" x14ac:dyDescent="0.25">
      <c r="A12" s="66"/>
      <c r="B12" s="66"/>
      <c r="C12" s="66"/>
      <c r="D12" s="66"/>
      <c r="E12" s="66"/>
      <c r="F12" s="66"/>
      <c r="G12" s="66"/>
      <c r="H12" s="66"/>
      <c r="I12" s="66"/>
      <c r="J12" s="66"/>
      <c r="K12" s="66"/>
      <c r="L12" s="66"/>
      <c r="M12" s="66"/>
      <c r="N12" s="66"/>
      <c r="O12" s="66"/>
      <c r="P12" s="66"/>
      <c r="Q12" s="66"/>
      <c r="R12" s="66"/>
      <c r="S12" s="66"/>
      <c r="T12" s="66"/>
    </row>
    <row r="13" spans="1:20" ht="15.75" x14ac:dyDescent="0.25">
      <c r="A13" s="156" t="s">
        <v>2</v>
      </c>
      <c r="B13" s="156"/>
      <c r="C13" s="156"/>
      <c r="D13" s="215">
        <v>44927</v>
      </c>
      <c r="E13" s="216"/>
      <c r="F13" s="216"/>
      <c r="G13" s="216"/>
      <c r="H13" s="3"/>
      <c r="I13" s="3"/>
      <c r="J13" s="3"/>
      <c r="K13" s="3"/>
      <c r="L13" s="3"/>
      <c r="M13" s="3"/>
      <c r="N13" s="3"/>
      <c r="O13" s="3"/>
      <c r="P13" s="3"/>
      <c r="Q13" s="3"/>
      <c r="R13" s="3"/>
      <c r="S13" s="3"/>
      <c r="T13" s="3"/>
    </row>
    <row r="14" spans="1:20" ht="15.75" x14ac:dyDescent="0.25">
      <c r="A14" s="156" t="s">
        <v>3</v>
      </c>
      <c r="B14" s="156"/>
      <c r="C14" s="156"/>
      <c r="D14" s="156"/>
      <c r="E14" s="156"/>
      <c r="F14" s="156"/>
      <c r="G14" s="156"/>
      <c r="H14" s="216" t="s">
        <v>121</v>
      </c>
      <c r="I14" s="216"/>
      <c r="J14" s="216"/>
      <c r="K14" s="216"/>
      <c r="L14" s="216"/>
      <c r="M14" s="216"/>
      <c r="N14" s="216"/>
      <c r="O14" s="216"/>
      <c r="P14" s="216"/>
      <c r="Q14" s="216"/>
      <c r="R14" s="216"/>
      <c r="S14" s="216"/>
      <c r="T14" s="216"/>
    </row>
    <row r="15" spans="1:20" ht="15.75" x14ac:dyDescent="0.25">
      <c r="A15" s="66"/>
      <c r="B15" s="66"/>
      <c r="C15" s="66"/>
      <c r="D15" s="66"/>
      <c r="E15" s="66"/>
      <c r="F15" s="66"/>
      <c r="G15" s="66"/>
      <c r="H15" s="65"/>
      <c r="I15" s="66"/>
      <c r="J15" s="66"/>
      <c r="K15" s="66"/>
      <c r="L15" s="66"/>
      <c r="M15" s="66"/>
      <c r="N15" s="66"/>
      <c r="O15" s="66"/>
      <c r="P15" s="66"/>
      <c r="Q15" s="66"/>
      <c r="R15" s="66"/>
      <c r="S15" s="66"/>
      <c r="T15" s="66"/>
    </row>
    <row r="16" spans="1:20" ht="15.75" x14ac:dyDescent="0.25">
      <c r="A16" s="197" t="s">
        <v>5</v>
      </c>
      <c r="B16" s="197"/>
      <c r="C16" s="197"/>
      <c r="D16" s="66"/>
      <c r="E16" s="66"/>
      <c r="F16" s="66"/>
      <c r="G16" s="66"/>
      <c r="H16" s="66"/>
      <c r="I16" s="66"/>
      <c r="J16" s="66"/>
      <c r="K16" s="66"/>
      <c r="L16" s="66"/>
      <c r="M16" s="66"/>
      <c r="N16" s="66"/>
      <c r="O16" s="66"/>
      <c r="P16" s="66"/>
      <c r="Q16" s="66"/>
      <c r="R16" s="66"/>
      <c r="S16" s="66"/>
      <c r="T16" s="66"/>
    </row>
    <row r="17" spans="1:20" ht="16.5" thickBot="1" x14ac:dyDescent="0.3">
      <c r="A17" s="156" t="s">
        <v>6</v>
      </c>
      <c r="B17" s="156"/>
      <c r="C17" s="156"/>
      <c r="D17" s="156"/>
      <c r="E17" s="156"/>
      <c r="F17" s="156"/>
      <c r="G17" s="156"/>
      <c r="H17" s="156"/>
      <c r="I17" s="156"/>
      <c r="J17" s="156"/>
      <c r="K17" s="156"/>
      <c r="L17" s="156"/>
      <c r="M17" s="156"/>
      <c r="N17" s="156"/>
      <c r="O17" s="156"/>
      <c r="P17" s="156"/>
      <c r="Q17" s="156"/>
      <c r="R17" s="156"/>
      <c r="S17" s="156"/>
      <c r="T17" s="156"/>
    </row>
    <row r="18" spans="1:20"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52"/>
      <c r="J21" s="230" t="s">
        <v>15</v>
      </c>
      <c r="K21" s="230"/>
      <c r="L21" s="230"/>
      <c r="M21" s="230"/>
      <c r="N21" s="205"/>
      <c r="O21" s="205" t="s">
        <v>14</v>
      </c>
      <c r="P21" s="205" t="s">
        <v>15</v>
      </c>
      <c r="Q21" s="205"/>
      <c r="R21" s="205"/>
      <c r="S21" s="205"/>
      <c r="T21" s="229"/>
    </row>
    <row r="22" spans="1:20" ht="393.75" x14ac:dyDescent="0.25">
      <c r="A22" s="218"/>
      <c r="B22" s="205"/>
      <c r="C22" s="205"/>
      <c r="D22" s="51" t="s">
        <v>16</v>
      </c>
      <c r="E22" s="51" t="s">
        <v>17</v>
      </c>
      <c r="F22" s="51" t="s">
        <v>17</v>
      </c>
      <c r="G22" s="51" t="s">
        <v>18</v>
      </c>
      <c r="H22" s="51" t="s">
        <v>19</v>
      </c>
      <c r="I22" s="51" t="s">
        <v>14</v>
      </c>
      <c r="J22" s="51" t="s">
        <v>16</v>
      </c>
      <c r="K22" s="51" t="s">
        <v>17</v>
      </c>
      <c r="L22" s="51" t="s">
        <v>20</v>
      </c>
      <c r="M22" s="51" t="s">
        <v>21</v>
      </c>
      <c r="N22" s="205"/>
      <c r="O22" s="205"/>
      <c r="P22" s="51" t="s">
        <v>16</v>
      </c>
      <c r="Q22" s="51" t="s">
        <v>17</v>
      </c>
      <c r="R22" s="51" t="s">
        <v>20</v>
      </c>
      <c r="S22" s="51" t="s">
        <v>21</v>
      </c>
      <c r="T22" s="229"/>
    </row>
    <row r="23" spans="1:20" ht="158.25" thickBot="1" x14ac:dyDescent="0.3">
      <c r="A23" s="8"/>
      <c r="B23" s="9" t="s">
        <v>132</v>
      </c>
      <c r="C23" s="57">
        <f>D23+F23+G23+H23</f>
        <v>1642611</v>
      </c>
      <c r="D23" s="11">
        <v>1125084</v>
      </c>
      <c r="E23" s="11"/>
      <c r="F23" s="11">
        <v>180000</v>
      </c>
      <c r="G23" s="11">
        <v>168764</v>
      </c>
      <c r="H23" s="11">
        <v>168763</v>
      </c>
      <c r="I23" s="57">
        <f>J23+K23+L23+M23</f>
        <v>1642611</v>
      </c>
      <c r="J23" s="11">
        <v>1125084</v>
      </c>
      <c r="K23" s="11">
        <v>180000</v>
      </c>
      <c r="L23" s="11">
        <v>168764</v>
      </c>
      <c r="M23" s="11">
        <v>168763</v>
      </c>
      <c r="N23" s="11">
        <v>1642610.4</v>
      </c>
      <c r="O23" s="57">
        <f>P23+Q23+R23+S23</f>
        <v>1642610.4</v>
      </c>
      <c r="P23" s="11">
        <v>1125083.3999999999</v>
      </c>
      <c r="Q23" s="11">
        <v>180000</v>
      </c>
      <c r="R23" s="11">
        <v>168764</v>
      </c>
      <c r="S23" s="11">
        <v>168763</v>
      </c>
      <c r="T23" s="14" t="s">
        <v>139</v>
      </c>
    </row>
    <row r="24" spans="1:20" ht="15.75" x14ac:dyDescent="0.25">
      <c r="A24" s="66"/>
      <c r="B24" s="66"/>
      <c r="C24" s="66"/>
      <c r="D24" s="66"/>
      <c r="E24" s="66"/>
      <c r="F24" s="66"/>
      <c r="G24" s="66"/>
      <c r="H24" s="66"/>
      <c r="I24" s="66"/>
      <c r="J24" s="66"/>
      <c r="K24" s="66"/>
      <c r="L24" s="66"/>
      <c r="M24" s="66"/>
      <c r="N24" s="66"/>
      <c r="O24" s="66"/>
      <c r="P24" s="66"/>
      <c r="Q24" s="66"/>
      <c r="R24" s="66"/>
      <c r="S24" s="66"/>
      <c r="T24" s="66"/>
    </row>
    <row r="25" spans="1:20"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6.5" thickBot="1" x14ac:dyDescent="0.3">
      <c r="A27" s="49"/>
      <c r="B27" s="49"/>
      <c r="C27" s="49"/>
      <c r="D27" s="49"/>
      <c r="E27" s="49"/>
      <c r="F27" s="49"/>
      <c r="G27" s="49"/>
      <c r="H27" s="49"/>
      <c r="I27" s="49"/>
      <c r="J27" s="49"/>
      <c r="K27" s="49"/>
      <c r="L27" s="49"/>
      <c r="M27" s="49"/>
      <c r="N27" s="49"/>
      <c r="O27" s="49"/>
      <c r="P27" s="49"/>
      <c r="Q27" s="49"/>
      <c r="R27" s="49"/>
      <c r="S27" s="49"/>
      <c r="T27" s="49"/>
    </row>
    <row r="28" spans="1:20" ht="126" x14ac:dyDescent="0.25">
      <c r="A28" s="206" t="s">
        <v>24</v>
      </c>
      <c r="B28" s="207"/>
      <c r="C28" s="207" t="s">
        <v>25</v>
      </c>
      <c r="D28" s="207"/>
      <c r="E28" s="50"/>
      <c r="F28" s="50" t="s">
        <v>26</v>
      </c>
      <c r="G28" s="207" t="s">
        <v>27</v>
      </c>
      <c r="H28" s="207"/>
      <c r="I28" s="60" t="s">
        <v>28</v>
      </c>
      <c r="J28" s="66"/>
      <c r="K28" s="66"/>
      <c r="L28" s="66"/>
      <c r="M28" s="66"/>
      <c r="N28" s="66"/>
      <c r="O28" s="66"/>
      <c r="P28" s="66"/>
      <c r="Q28" s="66"/>
      <c r="R28" s="66"/>
      <c r="S28" s="66"/>
      <c r="T28" s="66"/>
    </row>
    <row r="29" spans="1:20" ht="15.75" x14ac:dyDescent="0.25">
      <c r="A29" s="203" t="s">
        <v>29</v>
      </c>
      <c r="B29" s="204"/>
      <c r="C29" s="186">
        <f>C31+C32+C33+C34</f>
        <v>1642611</v>
      </c>
      <c r="D29" s="186"/>
      <c r="E29" s="53"/>
      <c r="F29" s="53">
        <f>F31+F32+F33+F34</f>
        <v>100.00000000000001</v>
      </c>
      <c r="G29" s="236">
        <v>1642610.4</v>
      </c>
      <c r="H29" s="237"/>
      <c r="I29" s="53"/>
      <c r="J29" s="66"/>
      <c r="K29" s="66"/>
      <c r="L29" s="66"/>
      <c r="M29" s="66"/>
      <c r="N29" s="66"/>
      <c r="O29" s="66"/>
      <c r="P29" s="66"/>
      <c r="Q29" s="66"/>
      <c r="R29" s="66"/>
      <c r="S29" s="66"/>
      <c r="T29" s="66"/>
    </row>
    <row r="30" spans="1:20" ht="15.75" x14ac:dyDescent="0.25">
      <c r="A30" s="209" t="s">
        <v>30</v>
      </c>
      <c r="B30" s="210"/>
      <c r="C30" s="211"/>
      <c r="D30" s="211"/>
      <c r="E30" s="54"/>
      <c r="F30" s="54"/>
      <c r="G30" s="212"/>
      <c r="H30" s="212"/>
      <c r="I30" s="54"/>
      <c r="J30" s="66"/>
      <c r="K30" s="66"/>
      <c r="L30" s="66"/>
      <c r="M30" s="66"/>
      <c r="N30" s="66"/>
      <c r="O30" s="66"/>
      <c r="P30" s="66"/>
      <c r="Q30" s="66"/>
      <c r="R30" s="66"/>
      <c r="S30" s="66"/>
      <c r="T30" s="66"/>
    </row>
    <row r="31" spans="1:20" ht="15.75" x14ac:dyDescent="0.25">
      <c r="A31" s="203" t="s">
        <v>31</v>
      </c>
      <c r="B31" s="204"/>
      <c r="C31" s="192">
        <v>1125084</v>
      </c>
      <c r="D31" s="192"/>
      <c r="E31" s="53"/>
      <c r="F31" s="53">
        <v>68.493600000000001</v>
      </c>
      <c r="G31" s="205">
        <v>1125083.3999999999</v>
      </c>
      <c r="H31" s="205"/>
      <c r="I31" s="53">
        <f>C31-G31</f>
        <v>0.60000000009313226</v>
      </c>
      <c r="J31" s="66"/>
      <c r="K31" s="66"/>
      <c r="L31" s="66"/>
      <c r="M31" s="66"/>
      <c r="N31" s="66"/>
      <c r="O31" s="66"/>
      <c r="P31" s="66"/>
      <c r="Q31" s="66"/>
      <c r="R31" s="66"/>
      <c r="S31" s="66"/>
      <c r="T31" s="66"/>
    </row>
    <row r="32" spans="1:20" ht="15.75" x14ac:dyDescent="0.25">
      <c r="A32" s="203" t="s">
        <v>32</v>
      </c>
      <c r="B32" s="204"/>
      <c r="C32" s="192">
        <v>180000</v>
      </c>
      <c r="D32" s="192"/>
      <c r="E32" s="53"/>
      <c r="F32" s="53">
        <f>ROUND((C32/C$29*100),4)</f>
        <v>10.9582</v>
      </c>
      <c r="G32" s="205">
        <v>180000</v>
      </c>
      <c r="H32" s="205"/>
      <c r="I32" s="53">
        <f>C32-G32</f>
        <v>0</v>
      </c>
      <c r="J32" s="66"/>
      <c r="K32" s="66"/>
      <c r="L32" s="66"/>
      <c r="M32" s="66"/>
      <c r="N32" s="66"/>
      <c r="O32" s="66"/>
      <c r="P32" s="66"/>
      <c r="Q32" s="66"/>
      <c r="R32" s="66"/>
      <c r="S32" s="66"/>
      <c r="T32" s="66"/>
    </row>
    <row r="33" spans="1:20" ht="15.75" x14ac:dyDescent="0.25">
      <c r="A33" s="203" t="s">
        <v>33</v>
      </c>
      <c r="B33" s="204"/>
      <c r="C33" s="192">
        <v>168764</v>
      </c>
      <c r="D33" s="192"/>
      <c r="E33" s="53"/>
      <c r="F33" s="53">
        <f>ROUND((C33/C$29*100),4)</f>
        <v>10.274100000000001</v>
      </c>
      <c r="G33" s="205">
        <v>168764</v>
      </c>
      <c r="H33" s="205"/>
      <c r="I33" s="53">
        <f>C33-G33</f>
        <v>0</v>
      </c>
      <c r="J33" s="66"/>
      <c r="K33" s="66"/>
      <c r="L33" s="66"/>
      <c r="M33" s="66"/>
      <c r="N33" s="66"/>
      <c r="O33" s="66"/>
      <c r="P33" s="66"/>
      <c r="Q33" s="66"/>
      <c r="R33" s="66"/>
      <c r="S33" s="66"/>
      <c r="T33" s="66"/>
    </row>
    <row r="34" spans="1:20" ht="16.5" thickBot="1" x14ac:dyDescent="0.3">
      <c r="A34" s="194" t="s">
        <v>34</v>
      </c>
      <c r="B34" s="195"/>
      <c r="C34" s="178">
        <v>168763</v>
      </c>
      <c r="D34" s="178"/>
      <c r="E34" s="22"/>
      <c r="F34" s="53">
        <f>ROUND((C34/C$29*100),4)</f>
        <v>10.274100000000001</v>
      </c>
      <c r="G34" s="205">
        <v>168763</v>
      </c>
      <c r="H34" s="205"/>
      <c r="I34" s="53">
        <f>C34-G34</f>
        <v>0</v>
      </c>
      <c r="J34" s="66"/>
      <c r="K34" s="66"/>
      <c r="L34" s="66"/>
      <c r="M34" s="66"/>
      <c r="N34" s="66"/>
      <c r="O34" s="66"/>
      <c r="P34" s="66"/>
      <c r="Q34" s="66"/>
      <c r="R34" s="66"/>
      <c r="S34" s="66"/>
      <c r="T34" s="66"/>
    </row>
    <row r="35" spans="1:20" ht="15.75" x14ac:dyDescent="0.25">
      <c r="A35" s="66"/>
      <c r="B35" s="66"/>
      <c r="C35" s="66"/>
      <c r="D35" s="66"/>
      <c r="E35" s="66"/>
      <c r="F35" s="66"/>
      <c r="G35" s="66"/>
      <c r="H35" s="66"/>
      <c r="I35" s="66"/>
      <c r="J35" s="66"/>
      <c r="K35" s="66"/>
      <c r="L35" s="66"/>
      <c r="M35" s="66"/>
      <c r="N35" s="66"/>
      <c r="O35" s="66"/>
      <c r="P35" s="66"/>
      <c r="Q35" s="66"/>
      <c r="R35" s="66"/>
      <c r="S35" s="66"/>
      <c r="T35" s="66"/>
    </row>
    <row r="36" spans="1:20" ht="15.75" x14ac:dyDescent="0.25">
      <c r="A36" s="197" t="s">
        <v>35</v>
      </c>
      <c r="B36" s="197"/>
      <c r="C36" s="197"/>
      <c r="D36" s="66"/>
      <c r="E36" s="66"/>
      <c r="F36" s="66"/>
      <c r="G36" s="66"/>
      <c r="H36" s="66"/>
      <c r="I36" s="66"/>
      <c r="J36" s="66"/>
      <c r="K36" s="66"/>
      <c r="L36" s="66"/>
      <c r="M36" s="66"/>
      <c r="N36" s="66"/>
      <c r="O36" s="66"/>
      <c r="P36" s="66"/>
      <c r="Q36" s="66"/>
      <c r="R36" s="66"/>
      <c r="S36" s="66"/>
      <c r="T36" s="66"/>
    </row>
    <row r="37" spans="1:20"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0" ht="15.75" thickBot="1" x14ac:dyDescent="0.3">
      <c r="A38" s="156"/>
      <c r="B38" s="156"/>
      <c r="C38" s="156"/>
      <c r="D38" s="156"/>
      <c r="E38" s="156"/>
      <c r="F38" s="156"/>
      <c r="G38" s="156"/>
      <c r="H38" s="156"/>
      <c r="I38" s="156"/>
      <c r="J38" s="156"/>
      <c r="K38" s="156"/>
      <c r="L38" s="156"/>
      <c r="M38" s="156"/>
      <c r="N38" s="156"/>
      <c r="O38" s="156"/>
      <c r="P38" s="156"/>
      <c r="Q38" s="156"/>
      <c r="R38" s="156"/>
      <c r="S38" s="156"/>
      <c r="T38" s="156"/>
    </row>
    <row r="39" spans="1:20" ht="15.75" x14ac:dyDescent="0.25">
      <c r="A39" s="198" t="s">
        <v>37</v>
      </c>
      <c r="B39" s="171"/>
      <c r="C39" s="171" t="s">
        <v>38</v>
      </c>
      <c r="D39" s="171"/>
      <c r="E39" s="171"/>
      <c r="F39" s="171"/>
      <c r="G39" s="171" t="s">
        <v>39</v>
      </c>
      <c r="H39" s="172" t="s">
        <v>40</v>
      </c>
      <c r="I39" s="171" t="s">
        <v>41</v>
      </c>
      <c r="J39" s="201"/>
      <c r="K39" s="202"/>
      <c r="L39" s="66"/>
      <c r="M39" s="66"/>
      <c r="N39" s="66"/>
      <c r="O39" s="66"/>
      <c r="P39" s="66"/>
      <c r="Q39" s="66"/>
      <c r="R39" s="66"/>
      <c r="S39" s="66"/>
      <c r="T39" s="66"/>
    </row>
    <row r="40" spans="1:20" ht="15.75" x14ac:dyDescent="0.25">
      <c r="A40" s="199"/>
      <c r="B40" s="165"/>
      <c r="C40" s="165"/>
      <c r="D40" s="165"/>
      <c r="E40" s="165"/>
      <c r="F40" s="165"/>
      <c r="G40" s="165"/>
      <c r="H40" s="200"/>
      <c r="I40" s="27"/>
      <c r="J40" s="28"/>
      <c r="K40" s="202"/>
      <c r="L40" s="66"/>
      <c r="M40" s="66"/>
      <c r="N40" s="66"/>
      <c r="O40" s="66"/>
      <c r="P40" s="66"/>
      <c r="Q40" s="66"/>
      <c r="R40" s="66"/>
      <c r="S40" s="66"/>
      <c r="T40" s="66"/>
    </row>
    <row r="41" spans="1:20" ht="15.75" x14ac:dyDescent="0.25">
      <c r="A41" s="181" t="s">
        <v>42</v>
      </c>
      <c r="B41" s="182"/>
      <c r="C41" s="183">
        <f>C43+C44</f>
        <v>240036</v>
      </c>
      <c r="D41" s="184"/>
      <c r="E41" s="184"/>
      <c r="F41" s="185"/>
      <c r="G41" s="53">
        <f>G43+G44</f>
        <v>240036</v>
      </c>
      <c r="H41" s="63">
        <f>H43+H44</f>
        <v>0</v>
      </c>
      <c r="I41" s="186"/>
      <c r="J41" s="187"/>
      <c r="K41" s="66"/>
      <c r="L41" s="66"/>
      <c r="M41" s="66"/>
      <c r="N41" s="66"/>
      <c r="O41" s="66"/>
      <c r="P41" s="66"/>
      <c r="Q41" s="66"/>
      <c r="R41" s="66"/>
      <c r="S41" s="66"/>
      <c r="T41" s="66"/>
    </row>
    <row r="42" spans="1:20" ht="15.75" x14ac:dyDescent="0.25">
      <c r="A42" s="188" t="s">
        <v>30</v>
      </c>
      <c r="B42" s="189"/>
      <c r="C42" s="165"/>
      <c r="D42" s="165"/>
      <c r="E42" s="165"/>
      <c r="F42" s="165"/>
      <c r="G42" s="53"/>
      <c r="H42" s="63"/>
      <c r="I42" s="186"/>
      <c r="J42" s="187"/>
      <c r="K42" s="66"/>
      <c r="L42" s="66"/>
      <c r="M42" s="66"/>
      <c r="N42" s="66"/>
      <c r="O42" s="66"/>
      <c r="P42" s="66"/>
      <c r="Q42" s="66"/>
      <c r="R42" s="66"/>
      <c r="S42" s="66"/>
      <c r="T42" s="66"/>
    </row>
    <row r="43" spans="1:20" ht="15.75" x14ac:dyDescent="0.25">
      <c r="A43" s="190" t="s">
        <v>43</v>
      </c>
      <c r="B43" s="191"/>
      <c r="C43" s="164">
        <v>120001</v>
      </c>
      <c r="D43" s="164"/>
      <c r="E43" s="164"/>
      <c r="F43" s="164"/>
      <c r="G43" s="55">
        <v>120001</v>
      </c>
      <c r="H43" s="63">
        <f>C43-G43</f>
        <v>0</v>
      </c>
      <c r="I43" s="192"/>
      <c r="J43" s="193"/>
      <c r="K43" s="66"/>
      <c r="L43" s="66"/>
      <c r="M43" s="66"/>
      <c r="N43" s="66"/>
      <c r="O43" s="66"/>
      <c r="P43" s="66"/>
      <c r="Q43" s="66"/>
      <c r="R43" s="66"/>
      <c r="S43" s="66"/>
      <c r="T43" s="66"/>
    </row>
    <row r="44" spans="1:20" ht="16.5" thickBot="1" x14ac:dyDescent="0.3">
      <c r="A44" s="175" t="s">
        <v>44</v>
      </c>
      <c r="B44" s="176"/>
      <c r="C44" s="177">
        <v>120035</v>
      </c>
      <c r="D44" s="177"/>
      <c r="E44" s="177"/>
      <c r="F44" s="177"/>
      <c r="G44" s="56">
        <v>120035</v>
      </c>
      <c r="H44" s="32">
        <f>C44-G44</f>
        <v>0</v>
      </c>
      <c r="I44" s="178"/>
      <c r="J44" s="179"/>
      <c r="K44" s="66"/>
      <c r="L44" s="66"/>
      <c r="M44" s="66"/>
      <c r="N44" s="66"/>
      <c r="O44" s="66"/>
      <c r="P44" s="66"/>
      <c r="Q44" s="66"/>
      <c r="R44" s="66"/>
      <c r="S44" s="66"/>
      <c r="T44" s="66"/>
    </row>
    <row r="45" spans="1:20" ht="15.75" x14ac:dyDescent="0.25">
      <c r="A45" s="66"/>
      <c r="B45" s="66"/>
      <c r="C45" s="66"/>
      <c r="D45" s="66"/>
      <c r="E45" s="66"/>
      <c r="F45" s="66"/>
      <c r="G45" s="66"/>
      <c r="H45" s="66"/>
      <c r="I45" s="66"/>
      <c r="J45" s="66"/>
      <c r="K45" s="66"/>
      <c r="L45" s="66"/>
      <c r="M45" s="66"/>
      <c r="N45" s="66"/>
      <c r="O45" s="66"/>
      <c r="P45" s="66"/>
      <c r="Q45" s="66"/>
      <c r="R45" s="66"/>
      <c r="S45" s="66"/>
      <c r="T45" s="66"/>
    </row>
    <row r="46" spans="1:20" ht="15.75" x14ac:dyDescent="0.25">
      <c r="A46" s="156" t="s">
        <v>45</v>
      </c>
      <c r="B46" s="156"/>
      <c r="C46" s="156"/>
      <c r="D46" s="156"/>
      <c r="E46" s="156"/>
      <c r="F46" s="156"/>
      <c r="G46" s="156"/>
      <c r="H46" s="156"/>
      <c r="I46" s="156"/>
      <c r="J46" s="156"/>
      <c r="K46" s="156"/>
      <c r="L46" s="156"/>
      <c r="M46" s="156"/>
      <c r="N46" s="156"/>
      <c r="O46" s="156"/>
      <c r="P46" s="156"/>
      <c r="Q46" s="156"/>
      <c r="R46" s="156"/>
      <c r="S46" s="156"/>
      <c r="T46" s="156"/>
    </row>
    <row r="47" spans="1:20" ht="15.75" x14ac:dyDescent="0.25">
      <c r="A47" s="66"/>
      <c r="B47" s="66"/>
      <c r="C47" s="66"/>
      <c r="D47" s="66"/>
      <c r="E47" s="66"/>
      <c r="F47" s="66"/>
      <c r="G47" s="66"/>
      <c r="H47" s="66"/>
      <c r="I47" s="66"/>
      <c r="J47" s="66"/>
      <c r="K47" s="66"/>
      <c r="L47" s="66"/>
      <c r="M47" s="66"/>
      <c r="N47" s="66"/>
      <c r="O47" s="66"/>
      <c r="P47" s="66"/>
      <c r="Q47" s="66"/>
      <c r="R47" s="66"/>
      <c r="S47" s="66"/>
      <c r="T47" s="66"/>
    </row>
    <row r="48" spans="1:20" ht="15.75" x14ac:dyDescent="0.25">
      <c r="A48" s="66" t="s">
        <v>46</v>
      </c>
      <c r="B48" s="66"/>
      <c r="C48" s="241" t="s">
        <v>179</v>
      </c>
      <c r="D48" s="241"/>
      <c r="E48" s="241"/>
      <c r="F48" s="241"/>
      <c r="G48" s="241"/>
      <c r="H48" s="241"/>
      <c r="I48" s="241"/>
      <c r="J48" s="241"/>
      <c r="K48" s="241"/>
      <c r="L48" s="241"/>
      <c r="M48" s="241"/>
      <c r="N48" s="241"/>
      <c r="O48" s="241"/>
      <c r="P48" s="241"/>
      <c r="Q48" s="241"/>
      <c r="R48" s="241"/>
      <c r="S48" s="241"/>
      <c r="T48" s="241"/>
    </row>
    <row r="49" spans="1:20" ht="15.75" x14ac:dyDescent="0.25">
      <c r="A49" s="180"/>
      <c r="B49" s="180"/>
      <c r="C49" s="180"/>
      <c r="D49" s="180"/>
      <c r="E49" s="180"/>
      <c r="F49" s="180"/>
      <c r="G49" s="180"/>
      <c r="H49" s="180"/>
      <c r="I49" s="180"/>
      <c r="J49" s="66"/>
      <c r="K49" s="66"/>
      <c r="L49" s="66"/>
      <c r="M49" s="66"/>
      <c r="N49" s="66"/>
      <c r="O49" s="66"/>
      <c r="P49" s="66"/>
      <c r="Q49" s="66"/>
      <c r="R49" s="66"/>
      <c r="S49" s="66"/>
      <c r="T49" s="66"/>
    </row>
    <row r="50" spans="1:20" ht="15.75" x14ac:dyDescent="0.25">
      <c r="A50" s="155" t="s">
        <v>48</v>
      </c>
      <c r="B50" s="155"/>
      <c r="C50" s="241" t="s">
        <v>180</v>
      </c>
      <c r="D50" s="241"/>
      <c r="E50" s="241"/>
      <c r="F50" s="241"/>
      <c r="G50" s="241"/>
      <c r="H50" s="241"/>
      <c r="I50" s="241"/>
      <c r="J50" s="241"/>
      <c r="K50" s="241"/>
      <c r="L50" s="241"/>
      <c r="M50" s="241"/>
      <c r="N50" s="241"/>
      <c r="O50" s="241"/>
      <c r="P50" s="241"/>
      <c r="Q50" s="241"/>
      <c r="R50" s="241"/>
      <c r="S50" s="241"/>
      <c r="T50" s="241"/>
    </row>
    <row r="51" spans="1:20" ht="15.75" x14ac:dyDescent="0.25">
      <c r="A51" s="180"/>
      <c r="B51" s="180"/>
      <c r="C51" s="180"/>
      <c r="D51" s="180"/>
      <c r="E51" s="180"/>
      <c r="F51" s="180"/>
      <c r="G51" s="180"/>
      <c r="H51" s="180"/>
      <c r="I51" s="180"/>
      <c r="J51" s="66"/>
      <c r="K51" s="66"/>
      <c r="L51" s="66"/>
      <c r="M51" s="66"/>
      <c r="N51" s="66"/>
      <c r="O51" s="66"/>
      <c r="P51" s="66"/>
      <c r="Q51" s="66"/>
      <c r="R51" s="66"/>
      <c r="S51" s="66"/>
      <c r="T51" s="66"/>
    </row>
    <row r="52" spans="1:20" ht="15.75" x14ac:dyDescent="0.25">
      <c r="A52" s="66"/>
      <c r="B52" s="66"/>
      <c r="C52" s="66"/>
      <c r="D52" s="66"/>
      <c r="E52" s="66"/>
      <c r="F52" s="66"/>
      <c r="G52" s="66"/>
      <c r="H52" s="66"/>
      <c r="I52" s="66"/>
      <c r="J52" s="66"/>
      <c r="K52" s="66"/>
      <c r="L52" s="66"/>
      <c r="M52" s="66"/>
      <c r="N52" s="66"/>
      <c r="O52" s="66"/>
      <c r="P52" s="66"/>
      <c r="Q52" s="66"/>
      <c r="R52" s="66"/>
      <c r="S52" s="66"/>
      <c r="T52" s="66"/>
    </row>
    <row r="53" spans="1:20" ht="15.75"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6.5" thickBot="1" x14ac:dyDescent="0.3">
      <c r="A54" s="66"/>
      <c r="B54" s="66"/>
      <c r="C54" s="66"/>
      <c r="D54" s="66"/>
      <c r="E54" s="66"/>
      <c r="F54" s="66"/>
      <c r="G54" s="66"/>
      <c r="H54" s="66"/>
      <c r="I54" s="66"/>
      <c r="J54" s="66"/>
      <c r="K54" s="66"/>
      <c r="L54" s="66"/>
      <c r="M54" s="66"/>
      <c r="N54" s="66"/>
      <c r="O54" s="66"/>
      <c r="P54" s="66"/>
      <c r="Q54" s="66"/>
      <c r="R54" s="66"/>
      <c r="S54" s="66"/>
      <c r="T54" s="66"/>
    </row>
    <row r="55" spans="1:20" ht="63" x14ac:dyDescent="0.25">
      <c r="A55" s="58" t="s">
        <v>7</v>
      </c>
      <c r="B55" s="59" t="s">
        <v>51</v>
      </c>
      <c r="C55" s="171" t="s">
        <v>52</v>
      </c>
      <c r="D55" s="171"/>
      <c r="E55" s="33"/>
      <c r="F55" s="171" t="s">
        <v>53</v>
      </c>
      <c r="G55" s="171"/>
      <c r="H55" s="59" t="s">
        <v>54</v>
      </c>
      <c r="I55" s="172" t="s">
        <v>40</v>
      </c>
      <c r="J55" s="173"/>
      <c r="K55" s="61" t="s">
        <v>41</v>
      </c>
      <c r="L55" s="66"/>
      <c r="M55" s="66"/>
      <c r="N55" s="66"/>
      <c r="O55" s="66"/>
      <c r="P55" s="66"/>
      <c r="Q55" s="66"/>
      <c r="R55" s="66"/>
      <c r="S55" s="66"/>
      <c r="T55" s="66"/>
    </row>
    <row r="56" spans="1:20" ht="126" x14ac:dyDescent="0.25">
      <c r="A56" s="62">
        <v>1</v>
      </c>
      <c r="B56" s="34" t="s">
        <v>55</v>
      </c>
      <c r="C56" s="163"/>
      <c r="D56" s="163"/>
      <c r="E56" s="35"/>
      <c r="F56" s="164">
        <v>0</v>
      </c>
      <c r="G56" s="164"/>
      <c r="H56" s="64">
        <v>0</v>
      </c>
      <c r="I56" s="165">
        <f t="shared" ref="I56:I62" si="0">F56-H56</f>
        <v>0</v>
      </c>
      <c r="J56" s="165"/>
      <c r="K56" s="36"/>
      <c r="L56" s="66"/>
      <c r="M56" s="66"/>
      <c r="N56" s="66"/>
      <c r="O56" s="66"/>
      <c r="P56" s="66"/>
      <c r="Q56" s="66"/>
      <c r="R56" s="66"/>
      <c r="S56" s="66"/>
      <c r="T56" s="66"/>
    </row>
    <row r="57" spans="1:20" ht="157.5" x14ac:dyDescent="0.25">
      <c r="A57" s="62">
        <v>2</v>
      </c>
      <c r="B57" s="34" t="s">
        <v>56</v>
      </c>
      <c r="C57" s="242" t="s">
        <v>181</v>
      </c>
      <c r="D57" s="242"/>
      <c r="E57" s="35"/>
      <c r="F57" s="164">
        <v>1642611</v>
      </c>
      <c r="G57" s="164"/>
      <c r="H57" s="64">
        <v>1642610.4</v>
      </c>
      <c r="I57" s="165">
        <f t="shared" si="0"/>
        <v>0.60000000009313226</v>
      </c>
      <c r="J57" s="165"/>
      <c r="K57" s="36" t="s">
        <v>128</v>
      </c>
      <c r="L57" s="66"/>
      <c r="M57" s="66"/>
      <c r="N57" s="66"/>
      <c r="O57" s="66"/>
      <c r="P57" s="66"/>
      <c r="Q57" s="66"/>
      <c r="R57" s="66"/>
      <c r="S57" s="66"/>
      <c r="T57" s="66"/>
    </row>
    <row r="58" spans="1:20" ht="236.25" x14ac:dyDescent="0.25">
      <c r="A58" s="62">
        <v>3</v>
      </c>
      <c r="B58" s="34" t="s">
        <v>59</v>
      </c>
      <c r="C58" s="163"/>
      <c r="D58" s="163"/>
      <c r="E58" s="35"/>
      <c r="F58" s="164">
        <v>0</v>
      </c>
      <c r="G58" s="164"/>
      <c r="H58" s="64">
        <v>0</v>
      </c>
      <c r="I58" s="165">
        <f t="shared" si="0"/>
        <v>0</v>
      </c>
      <c r="J58" s="165"/>
      <c r="K58" s="36"/>
      <c r="L58" s="66"/>
      <c r="M58" s="66"/>
      <c r="N58" s="66"/>
      <c r="O58" s="66"/>
      <c r="P58" s="66"/>
      <c r="Q58" s="66"/>
      <c r="R58" s="66"/>
      <c r="S58" s="66"/>
      <c r="T58" s="66"/>
    </row>
    <row r="59" spans="1:20" ht="236.25" x14ac:dyDescent="0.25">
      <c r="A59" s="62">
        <v>4</v>
      </c>
      <c r="B59" s="34" t="s">
        <v>60</v>
      </c>
      <c r="C59" s="163"/>
      <c r="D59" s="163"/>
      <c r="E59" s="35"/>
      <c r="F59" s="164">
        <v>0</v>
      </c>
      <c r="G59" s="164"/>
      <c r="H59" s="64">
        <v>0</v>
      </c>
      <c r="I59" s="165">
        <f t="shared" si="0"/>
        <v>0</v>
      </c>
      <c r="J59" s="165"/>
      <c r="K59" s="36"/>
      <c r="L59" s="66"/>
      <c r="M59" s="66"/>
      <c r="N59" s="66"/>
      <c r="O59" s="66"/>
      <c r="P59" s="66"/>
      <c r="Q59" s="66"/>
      <c r="R59" s="66"/>
      <c r="S59" s="66"/>
      <c r="T59" s="66"/>
    </row>
    <row r="60" spans="1:20" ht="63" x14ac:dyDescent="0.25">
      <c r="A60" s="62">
        <v>5</v>
      </c>
      <c r="B60" s="34" t="s">
        <v>61</v>
      </c>
      <c r="C60" s="163"/>
      <c r="D60" s="163"/>
      <c r="E60" s="35"/>
      <c r="F60" s="164">
        <v>0</v>
      </c>
      <c r="G60" s="164"/>
      <c r="H60" s="64">
        <v>0</v>
      </c>
      <c r="I60" s="165">
        <f t="shared" si="0"/>
        <v>0</v>
      </c>
      <c r="J60" s="165"/>
      <c r="K60" s="36"/>
      <c r="L60" s="66"/>
      <c r="M60" s="66"/>
      <c r="N60" s="66"/>
      <c r="O60" s="66"/>
      <c r="P60" s="66"/>
      <c r="Q60" s="66"/>
      <c r="R60" s="66"/>
      <c r="S60" s="66"/>
      <c r="T60" s="66"/>
    </row>
    <row r="61" spans="1:20" ht="63" x14ac:dyDescent="0.25">
      <c r="A61" s="62">
        <v>6</v>
      </c>
      <c r="B61" s="34" t="s">
        <v>62</v>
      </c>
      <c r="C61" s="163"/>
      <c r="D61" s="163"/>
      <c r="E61" s="35"/>
      <c r="F61" s="164">
        <v>0</v>
      </c>
      <c r="G61" s="164"/>
      <c r="H61" s="64">
        <v>0</v>
      </c>
      <c r="I61" s="165">
        <f t="shared" si="0"/>
        <v>0</v>
      </c>
      <c r="J61" s="165"/>
      <c r="K61" s="36"/>
      <c r="L61" s="66"/>
      <c r="M61" s="66"/>
      <c r="N61" s="66"/>
      <c r="O61" s="66"/>
      <c r="P61" s="66"/>
      <c r="Q61" s="66"/>
      <c r="R61" s="66"/>
      <c r="S61" s="66"/>
      <c r="T61" s="66"/>
    </row>
    <row r="62" spans="1:20" ht="31.5" x14ac:dyDescent="0.25">
      <c r="A62" s="62">
        <v>7</v>
      </c>
      <c r="B62" s="34" t="s">
        <v>63</v>
      </c>
      <c r="C62" s="163"/>
      <c r="D62" s="163"/>
      <c r="E62" s="35"/>
      <c r="F62" s="164">
        <v>0</v>
      </c>
      <c r="G62" s="164"/>
      <c r="H62" s="64">
        <v>0</v>
      </c>
      <c r="I62" s="165">
        <f t="shared" si="0"/>
        <v>0</v>
      </c>
      <c r="J62" s="165"/>
      <c r="K62" s="36"/>
      <c r="L62" s="66"/>
      <c r="M62" s="66"/>
      <c r="N62" s="66"/>
      <c r="O62" s="66"/>
      <c r="P62" s="66"/>
      <c r="Q62" s="66"/>
      <c r="R62" s="66"/>
      <c r="S62" s="66"/>
      <c r="T62" s="66"/>
    </row>
    <row r="63" spans="1:20" ht="16.5" thickBot="1" x14ac:dyDescent="0.3">
      <c r="A63" s="38"/>
      <c r="B63" s="39" t="s">
        <v>64</v>
      </c>
      <c r="C63" s="166"/>
      <c r="D63" s="166"/>
      <c r="E63" s="166"/>
      <c r="F63" s="167">
        <f>SUM(F56:F62)</f>
        <v>1642611</v>
      </c>
      <c r="G63" s="168"/>
      <c r="H63" s="39">
        <f>SUM(H56:H62)</f>
        <v>1642610.4</v>
      </c>
      <c r="I63" s="167">
        <f>SUM(I56:J62)</f>
        <v>0.60000000009313226</v>
      </c>
      <c r="J63" s="168"/>
      <c r="K63" s="41"/>
      <c r="L63" s="66"/>
      <c r="M63" s="66"/>
      <c r="N63" s="66"/>
      <c r="O63" s="66"/>
      <c r="P63" s="66"/>
      <c r="Q63" s="66"/>
      <c r="R63" s="66"/>
      <c r="S63" s="66"/>
      <c r="T63" s="66"/>
    </row>
    <row r="64" spans="1:20" ht="15.75" x14ac:dyDescent="0.25">
      <c r="A64" s="66"/>
      <c r="B64" s="66"/>
      <c r="C64" s="66"/>
      <c r="D64" s="66"/>
      <c r="E64" s="66"/>
      <c r="F64" s="66"/>
      <c r="G64" s="66"/>
      <c r="H64" s="66"/>
      <c r="I64" s="66"/>
      <c r="J64" s="66"/>
      <c r="K64" s="66"/>
      <c r="L64" s="66"/>
      <c r="M64" s="66"/>
      <c r="N64" s="66"/>
      <c r="O64" s="66"/>
      <c r="P64" s="66"/>
      <c r="Q64" s="66"/>
      <c r="R64" s="66"/>
      <c r="S64" s="66"/>
      <c r="T64" s="66"/>
    </row>
    <row r="65" spans="1:20"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5.75" x14ac:dyDescent="0.25">
      <c r="A70" s="155" t="s">
        <v>67</v>
      </c>
      <c r="B70" s="155"/>
      <c r="C70" s="155"/>
      <c r="D70" s="155"/>
      <c r="E70" s="155"/>
      <c r="F70" s="155"/>
      <c r="G70" s="160" t="s">
        <v>182</v>
      </c>
      <c r="H70" s="160"/>
      <c r="I70" s="160"/>
      <c r="J70" s="160"/>
      <c r="K70" s="160"/>
      <c r="L70" s="160"/>
      <c r="M70" s="160"/>
      <c r="N70" s="160"/>
      <c r="O70" s="160"/>
      <c r="P70" s="160"/>
      <c r="Q70" s="160"/>
      <c r="R70" s="160"/>
      <c r="S70" s="160"/>
      <c r="T70" s="160"/>
    </row>
    <row r="71" spans="1:20" ht="15.75"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5.75" x14ac:dyDescent="0.25">
      <c r="A72" s="66"/>
      <c r="B72" s="66"/>
      <c r="C72" s="66"/>
      <c r="D72" s="66"/>
      <c r="E72" s="66"/>
      <c r="F72" s="66"/>
      <c r="G72" s="66"/>
      <c r="H72" s="66"/>
      <c r="I72" s="66"/>
      <c r="J72" s="66"/>
      <c r="K72" s="66"/>
      <c r="L72" s="66"/>
      <c r="M72" s="66"/>
      <c r="N72" s="66"/>
      <c r="O72" s="66"/>
      <c r="P72" s="66"/>
      <c r="Q72" s="66"/>
      <c r="R72" s="66"/>
      <c r="S72" s="66"/>
      <c r="T72" s="66"/>
    </row>
    <row r="73" spans="1:20" ht="15.75" x14ac:dyDescent="0.25">
      <c r="A73" s="66" t="s">
        <v>70</v>
      </c>
      <c r="B73" s="66"/>
      <c r="C73" s="66"/>
      <c r="D73" s="66"/>
      <c r="E73" s="66"/>
      <c r="F73" s="66"/>
      <c r="G73" s="66"/>
      <c r="H73" s="66"/>
      <c r="I73" s="66"/>
      <c r="J73" s="66"/>
      <c r="K73" s="66"/>
      <c r="L73" s="66"/>
      <c r="M73" s="66"/>
      <c r="N73" s="66"/>
      <c r="O73" s="66"/>
      <c r="P73" s="66"/>
      <c r="Q73" s="66"/>
      <c r="R73" s="66"/>
      <c r="S73" s="66"/>
      <c r="T73" s="66"/>
    </row>
    <row r="74" spans="1:20" ht="15.75" x14ac:dyDescent="0.25">
      <c r="A74" s="155" t="s">
        <v>71</v>
      </c>
      <c r="B74" s="155"/>
      <c r="C74" s="155"/>
      <c r="D74" s="155"/>
      <c r="E74" s="155"/>
      <c r="F74" s="155"/>
      <c r="G74" s="155"/>
      <c r="H74" s="155"/>
      <c r="I74" s="155"/>
      <c r="J74" s="155"/>
      <c r="K74" s="155"/>
      <c r="L74" s="155"/>
      <c r="M74" s="155"/>
      <c r="N74" s="155"/>
      <c r="O74" s="155"/>
      <c r="P74" s="155"/>
      <c r="Q74" s="162" t="s">
        <v>183</v>
      </c>
      <c r="R74" s="160"/>
      <c r="S74" s="160"/>
      <c r="T74" s="160"/>
    </row>
    <row r="75" spans="1:20" ht="15.75" x14ac:dyDescent="0.25">
      <c r="A75" s="155" t="s">
        <v>72</v>
      </c>
      <c r="B75" s="155"/>
      <c r="C75" s="155"/>
      <c r="D75" s="162" t="s">
        <v>184</v>
      </c>
      <c r="E75" s="162"/>
      <c r="F75" s="162"/>
      <c r="G75" s="162"/>
      <c r="H75" s="162"/>
      <c r="I75" s="162"/>
      <c r="J75" s="162"/>
      <c r="K75" s="66"/>
      <c r="L75" s="66"/>
      <c r="M75" s="66"/>
      <c r="N75" s="66"/>
      <c r="O75" s="66"/>
      <c r="P75" s="66"/>
      <c r="Q75" s="66"/>
      <c r="R75" s="66"/>
      <c r="S75" s="66"/>
      <c r="T75" s="66"/>
    </row>
    <row r="76" spans="1:20" ht="15.75" x14ac:dyDescent="0.25">
      <c r="A76" s="66"/>
      <c r="B76" s="66"/>
      <c r="C76" s="66"/>
      <c r="D76" s="66"/>
      <c r="E76" s="66"/>
      <c r="F76" s="66"/>
      <c r="G76" s="66"/>
      <c r="H76" s="66"/>
      <c r="I76" s="66"/>
      <c r="J76" s="66"/>
      <c r="K76" s="66"/>
      <c r="L76" s="66"/>
      <c r="M76" s="66"/>
      <c r="N76" s="66"/>
      <c r="O76" s="66"/>
      <c r="P76" s="66"/>
      <c r="Q76" s="66"/>
      <c r="R76" s="66"/>
      <c r="S76" s="66"/>
      <c r="T76" s="66"/>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66"/>
      <c r="B78" s="66"/>
      <c r="C78" s="66"/>
      <c r="D78" s="66"/>
      <c r="E78" s="66"/>
      <c r="F78" s="66"/>
      <c r="G78" s="66"/>
      <c r="H78" s="66"/>
      <c r="I78" s="66"/>
      <c r="J78" s="66"/>
      <c r="K78" s="66"/>
      <c r="L78" s="66"/>
      <c r="M78" s="66"/>
      <c r="N78" s="66"/>
      <c r="O78" s="66"/>
      <c r="P78" s="66"/>
      <c r="Q78" s="66"/>
      <c r="R78" s="66"/>
      <c r="S78" s="66"/>
      <c r="T78" s="66"/>
    </row>
    <row r="79" spans="1:20" ht="15.75"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66"/>
      <c r="B80" s="66"/>
      <c r="C80" s="42" t="s">
        <v>76</v>
      </c>
      <c r="D80" s="152" t="s">
        <v>95</v>
      </c>
      <c r="E80" s="152"/>
      <c r="F80" s="152"/>
      <c r="G80" s="152" t="s">
        <v>78</v>
      </c>
      <c r="H80" s="152"/>
      <c r="I80" s="66"/>
      <c r="J80" s="66"/>
      <c r="K80" s="66"/>
      <c r="L80" s="66"/>
      <c r="M80" s="66"/>
      <c r="N80" s="66"/>
      <c r="O80" s="66"/>
      <c r="P80" s="66"/>
      <c r="Q80" s="66"/>
      <c r="R80" s="66"/>
      <c r="S80" s="66"/>
      <c r="T80" s="66"/>
    </row>
    <row r="81" spans="1:20" ht="15.75" x14ac:dyDescent="0.25">
      <c r="A81" s="66"/>
      <c r="B81" s="66"/>
      <c r="C81" s="66"/>
      <c r="D81" s="66"/>
      <c r="E81" s="66"/>
      <c r="F81" s="66"/>
      <c r="G81" s="66"/>
      <c r="H81" s="66"/>
      <c r="I81" s="66"/>
      <c r="J81" s="66"/>
      <c r="K81" s="66"/>
      <c r="L81" s="66"/>
      <c r="M81" s="66"/>
      <c r="N81" s="66"/>
      <c r="O81" s="66"/>
      <c r="P81" s="66"/>
      <c r="Q81" s="66"/>
      <c r="R81" s="66"/>
      <c r="S81" s="66"/>
      <c r="T81" s="66"/>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66"/>
      <c r="B83" s="66"/>
      <c r="C83" s="42" t="s">
        <v>76</v>
      </c>
      <c r="D83" s="152" t="s">
        <v>95</v>
      </c>
      <c r="E83" s="152"/>
      <c r="F83" s="152"/>
      <c r="G83" s="152" t="s">
        <v>78</v>
      </c>
      <c r="H83" s="152"/>
      <c r="I83" s="66"/>
      <c r="J83" s="66"/>
      <c r="K83" s="66"/>
      <c r="L83" s="66"/>
      <c r="M83" s="66"/>
      <c r="N83" s="66"/>
      <c r="O83" s="66"/>
      <c r="P83" s="66"/>
      <c r="Q83" s="66"/>
      <c r="R83" s="66"/>
      <c r="S83" s="66"/>
      <c r="T83" s="66"/>
    </row>
    <row r="84" spans="1:20" ht="15.75" x14ac:dyDescent="0.25">
      <c r="A84" s="66"/>
      <c r="B84" s="66"/>
      <c r="C84" s="66"/>
      <c r="D84" s="66"/>
      <c r="E84" s="66"/>
      <c r="F84" s="66"/>
      <c r="G84" s="66"/>
      <c r="H84" s="66"/>
      <c r="I84" s="66"/>
      <c r="J84" s="66"/>
      <c r="K84" s="66"/>
      <c r="L84" s="66"/>
      <c r="M84" s="66"/>
      <c r="N84" s="66"/>
      <c r="O84" s="66"/>
      <c r="P84" s="66"/>
      <c r="Q84" s="66"/>
      <c r="R84" s="66"/>
      <c r="S84" s="66"/>
      <c r="T84" s="66"/>
    </row>
    <row r="85" spans="1:20" ht="15.75" x14ac:dyDescent="0.25">
      <c r="A85" s="43" t="s">
        <v>80</v>
      </c>
      <c r="B85" s="66"/>
      <c r="C85" s="66"/>
      <c r="D85" s="66"/>
      <c r="E85" s="66"/>
      <c r="F85" s="66"/>
      <c r="G85" s="66"/>
      <c r="H85" s="66"/>
      <c r="I85" s="66"/>
      <c r="J85" s="66"/>
      <c r="K85" s="66"/>
      <c r="L85" s="66"/>
      <c r="M85" s="66"/>
      <c r="N85" s="66"/>
      <c r="O85" s="66"/>
      <c r="P85" s="66"/>
      <c r="Q85" s="66"/>
      <c r="R85" s="66"/>
      <c r="S85" s="66"/>
      <c r="T85" s="66"/>
    </row>
    <row r="86" spans="1:20" ht="15.75" x14ac:dyDescent="0.25">
      <c r="A86" s="66"/>
      <c r="B86" s="66"/>
      <c r="C86" s="66"/>
      <c r="D86" s="66"/>
      <c r="E86" s="66"/>
      <c r="F86" s="66"/>
      <c r="G86" s="65"/>
      <c r="H86" s="66"/>
      <c r="I86" s="66"/>
      <c r="J86" s="66"/>
      <c r="K86" s="66"/>
      <c r="L86" s="66"/>
      <c r="M86" s="66"/>
      <c r="N86" s="66"/>
      <c r="O86" s="66"/>
      <c r="P86" s="66"/>
      <c r="Q86" s="66"/>
      <c r="R86" s="66"/>
      <c r="S86" s="66"/>
      <c r="T86" s="66"/>
    </row>
    <row r="87" spans="1:20" ht="15.75" x14ac:dyDescent="0.25">
      <c r="A87" s="66" t="s">
        <v>81</v>
      </c>
      <c r="B87" s="238">
        <v>44936</v>
      </c>
      <c r="C87" s="159"/>
      <c r="D87" s="66"/>
      <c r="E87" s="66"/>
      <c r="F87" s="66"/>
      <c r="G87" s="66"/>
      <c r="H87" s="66"/>
      <c r="I87" s="66"/>
      <c r="J87" s="66"/>
      <c r="K87" s="66"/>
      <c r="L87" s="66"/>
      <c r="M87" s="66"/>
      <c r="N87" s="66"/>
      <c r="O87" s="66"/>
      <c r="P87" s="66"/>
      <c r="Q87" s="66"/>
      <c r="R87" s="66"/>
      <c r="S87" s="66"/>
      <c r="T87" s="66"/>
    </row>
    <row r="88" spans="1:20" ht="15.75" x14ac:dyDescent="0.25">
      <c r="A88" s="66"/>
      <c r="B88" s="66"/>
      <c r="C88" s="66"/>
      <c r="D88" s="66"/>
      <c r="E88" s="66"/>
      <c r="F88" s="66"/>
      <c r="G88" s="66"/>
      <c r="H88" s="66"/>
      <c r="I88" s="66"/>
      <c r="J88" s="66"/>
      <c r="K88" s="66"/>
      <c r="L88" s="66"/>
      <c r="M88" s="66"/>
      <c r="N88" s="66"/>
      <c r="O88" s="66"/>
      <c r="P88" s="66"/>
      <c r="Q88" s="66"/>
      <c r="R88" s="66"/>
      <c r="S88" s="66"/>
      <c r="T88" s="66"/>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5.75" x14ac:dyDescent="0.25">
      <c r="A90" s="66"/>
      <c r="B90" s="66"/>
      <c r="C90" s="42" t="s">
        <v>76</v>
      </c>
      <c r="D90" s="152" t="s">
        <v>95</v>
      </c>
      <c r="E90" s="152"/>
      <c r="F90" s="152"/>
      <c r="G90" s="153" t="s">
        <v>78</v>
      </c>
      <c r="H90" s="153"/>
      <c r="I90" s="66"/>
      <c r="J90" s="153" t="s">
        <v>84</v>
      </c>
      <c r="K90" s="153"/>
      <c r="L90" s="66"/>
      <c r="M90" s="66"/>
      <c r="N90" s="66"/>
      <c r="O90" s="66"/>
      <c r="P90" s="66"/>
      <c r="Q90" s="66"/>
      <c r="R90" s="66"/>
      <c r="S90" s="66"/>
      <c r="T90" s="66"/>
    </row>
    <row r="91" spans="1:20" ht="15.75" x14ac:dyDescent="0.25">
      <c r="A91" s="66"/>
      <c r="B91" s="66"/>
      <c r="C91" s="66"/>
      <c r="D91" s="66"/>
      <c r="E91" s="66"/>
      <c r="F91" s="66"/>
      <c r="G91" s="66"/>
      <c r="H91" s="66"/>
      <c r="I91" s="66"/>
      <c r="J91" s="66"/>
      <c r="K91" s="66"/>
      <c r="L91" s="66"/>
      <c r="M91" s="66"/>
      <c r="N91" s="66"/>
      <c r="O91" s="66"/>
      <c r="P91" s="66"/>
      <c r="Q91" s="66"/>
      <c r="R91" s="66"/>
      <c r="S91" s="66"/>
      <c r="T91" s="66"/>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ht="15.75" x14ac:dyDescent="0.25">
      <c r="A94" s="156" t="s">
        <v>87</v>
      </c>
      <c r="B94" s="157"/>
      <c r="C94" s="157"/>
      <c r="D94" s="157"/>
      <c r="E94" s="157"/>
      <c r="F94" s="157"/>
      <c r="G94" s="157"/>
      <c r="H94" s="157"/>
      <c r="I94" s="157"/>
      <c r="J94" s="157"/>
      <c r="K94" s="157"/>
      <c r="L94" s="157"/>
      <c r="M94" s="157"/>
      <c r="N94" s="157"/>
      <c r="O94" s="157"/>
      <c r="P94" s="157"/>
      <c r="Q94" s="157"/>
      <c r="R94" s="157"/>
      <c r="S94" s="157"/>
      <c r="T94" s="157"/>
    </row>
  </sheetData>
  <mergeCells count="122">
    <mergeCell ref="A93:T93"/>
    <mergeCell ref="A94:T94"/>
    <mergeCell ref="B87:C87"/>
    <mergeCell ref="A89:T89"/>
    <mergeCell ref="D90:F90"/>
    <mergeCell ref="G90:H90"/>
    <mergeCell ref="J90:K90"/>
    <mergeCell ref="A92:T92"/>
    <mergeCell ref="A77:T77"/>
    <mergeCell ref="A79:T79"/>
    <mergeCell ref="D80:F80"/>
    <mergeCell ref="G80:H80"/>
    <mergeCell ref="A82:T82"/>
    <mergeCell ref="D83:F83"/>
    <mergeCell ref="G83:H83"/>
    <mergeCell ref="A71:K71"/>
    <mergeCell ref="L71:T71"/>
    <mergeCell ref="A74:P74"/>
    <mergeCell ref="Q74:T74"/>
    <mergeCell ref="A75:C75"/>
    <mergeCell ref="D75:J75"/>
    <mergeCell ref="C63:E63"/>
    <mergeCell ref="F63:G63"/>
    <mergeCell ref="I63:J63"/>
    <mergeCell ref="A65:T68"/>
    <mergeCell ref="A69:T69"/>
    <mergeCell ref="A70:F70"/>
    <mergeCell ref="G70:T70"/>
    <mergeCell ref="C61:D61"/>
    <mergeCell ref="F61:G61"/>
    <mergeCell ref="I61:J61"/>
    <mergeCell ref="C62:D62"/>
    <mergeCell ref="F62:G62"/>
    <mergeCell ref="I62:J62"/>
    <mergeCell ref="C59:D59"/>
    <mergeCell ref="F59:G59"/>
    <mergeCell ref="I59:J59"/>
    <mergeCell ref="C60:D60"/>
    <mergeCell ref="F60:G60"/>
    <mergeCell ref="I60:J60"/>
    <mergeCell ref="C57:D57"/>
    <mergeCell ref="F57:G57"/>
    <mergeCell ref="I57:J57"/>
    <mergeCell ref="C58:D58"/>
    <mergeCell ref="F58:G58"/>
    <mergeCell ref="I58:J58"/>
    <mergeCell ref="A53:T53"/>
    <mergeCell ref="C55:D55"/>
    <mergeCell ref="F55:G55"/>
    <mergeCell ref="I55:J55"/>
    <mergeCell ref="C56:D56"/>
    <mergeCell ref="F56:G56"/>
    <mergeCell ref="I56:J56"/>
    <mergeCell ref="A46:T46"/>
    <mergeCell ref="C48:T48"/>
    <mergeCell ref="A49:I49"/>
    <mergeCell ref="A50:B50"/>
    <mergeCell ref="C50:T50"/>
    <mergeCell ref="A51:I51"/>
    <mergeCell ref="A43:B43"/>
    <mergeCell ref="C43:F43"/>
    <mergeCell ref="I43:J43"/>
    <mergeCell ref="A44:B44"/>
    <mergeCell ref="C44:F44"/>
    <mergeCell ref="I44:J44"/>
    <mergeCell ref="K39:K40"/>
    <mergeCell ref="A41:B41"/>
    <mergeCell ref="C41:F41"/>
    <mergeCell ref="I41:J41"/>
    <mergeCell ref="A42:B42"/>
    <mergeCell ref="C42:F42"/>
    <mergeCell ref="I42:J42"/>
    <mergeCell ref="A34:B34"/>
    <mergeCell ref="C34:D34"/>
    <mergeCell ref="G34:H34"/>
    <mergeCell ref="A36:C36"/>
    <mergeCell ref="A37:T38"/>
    <mergeCell ref="A39:B40"/>
    <mergeCell ref="C39:F40"/>
    <mergeCell ref="G39:G40"/>
    <mergeCell ref="H39:H40"/>
    <mergeCell ref="I39:J39"/>
    <mergeCell ref="A32:B32"/>
    <mergeCell ref="C32:D32"/>
    <mergeCell ref="G32:H32"/>
    <mergeCell ref="A33:B33"/>
    <mergeCell ref="C33:D33"/>
    <mergeCell ref="G33:H33"/>
    <mergeCell ref="A30:B30"/>
    <mergeCell ref="C30:D30"/>
    <mergeCell ref="G30:H30"/>
    <mergeCell ref="A31:B31"/>
    <mergeCell ref="C31:D31"/>
    <mergeCell ref="G31:H31"/>
    <mergeCell ref="A28:B28"/>
    <mergeCell ref="C28:D28"/>
    <mergeCell ref="G28:H28"/>
    <mergeCell ref="A29:B29"/>
    <mergeCell ref="C29:D29"/>
    <mergeCell ref="G29:H29"/>
    <mergeCell ref="D21:H21"/>
    <mergeCell ref="J21:M21"/>
    <mergeCell ref="O21:O22"/>
    <mergeCell ref="P21:S21"/>
    <mergeCell ref="T21:T22"/>
    <mergeCell ref="A25:T26"/>
    <mergeCell ref="A16:C16"/>
    <mergeCell ref="A17:T17"/>
    <mergeCell ref="A18:A22"/>
    <mergeCell ref="B18:B22"/>
    <mergeCell ref="C18:H20"/>
    <mergeCell ref="I18:M20"/>
    <mergeCell ref="N18:N22"/>
    <mergeCell ref="O18:S20"/>
    <mergeCell ref="T18:T20"/>
    <mergeCell ref="C21:C22"/>
    <mergeCell ref="P1:T7"/>
    <mergeCell ref="A9:T11"/>
    <mergeCell ref="A13:C13"/>
    <mergeCell ref="D13:G13"/>
    <mergeCell ref="A14:G14"/>
    <mergeCell ref="H14:T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2"/>
  <sheetViews>
    <sheetView topLeftCell="A23" workbookViewId="0">
      <selection activeCell="A89" sqref="A89:T89"/>
    </sheetView>
  </sheetViews>
  <sheetFormatPr defaultRowHeight="15" x14ac:dyDescent="0.25"/>
  <cols>
    <col min="1" max="1" width="6.28515625" customWidth="1"/>
    <col min="2" max="2" width="18.7109375" customWidth="1"/>
    <col min="3" max="3" width="9.85546875" customWidth="1"/>
    <col min="4" max="4" width="11.7109375" customWidth="1"/>
    <col min="5" max="5" width="12" hidden="1" customWidth="1"/>
    <col min="6" max="6" width="16" customWidth="1"/>
    <col min="7" max="7" width="15.140625" customWidth="1"/>
    <col min="8" max="8" width="13.7109375" customWidth="1"/>
    <col min="9" max="9" width="11.140625" customWidth="1"/>
    <col min="10" max="10" width="11.28515625" customWidth="1"/>
    <col min="11" max="11" width="15.85546875" customWidth="1"/>
    <col min="12" max="12" width="11.28515625" customWidth="1"/>
    <col min="13" max="13" width="9.85546875" customWidth="1"/>
    <col min="14" max="14" width="13.28515625" customWidth="1"/>
    <col min="15" max="15" width="11.28515625" customWidth="1"/>
    <col min="16" max="16" width="13" customWidth="1"/>
    <col min="17" max="17" width="11.7109375" customWidth="1"/>
    <col min="18" max="18" width="11" customWidth="1"/>
    <col min="19" max="19" width="10.42578125" customWidth="1"/>
    <col min="20" max="20" width="14.140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15" customHeight="1" x14ac:dyDescent="0.25">
      <c r="P6" s="213"/>
      <c r="Q6" s="213"/>
      <c r="R6" s="213"/>
      <c r="S6" s="213"/>
      <c r="T6" s="213"/>
    </row>
    <row r="7" spans="1:20" hidden="1" x14ac:dyDescent="0.25">
      <c r="P7" s="213"/>
      <c r="Q7" s="213"/>
      <c r="R7" s="213"/>
      <c r="S7" s="213"/>
      <c r="T7" s="213"/>
    </row>
    <row r="8" spans="1:20" ht="7.9"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0.9" customHeight="1" x14ac:dyDescent="0.25">
      <c r="A12" s="1"/>
      <c r="B12" s="1"/>
      <c r="C12" s="1"/>
      <c r="D12" s="1"/>
      <c r="E12" s="1"/>
      <c r="F12" s="1"/>
      <c r="G12" s="1"/>
      <c r="H12" s="1"/>
      <c r="I12" s="1"/>
      <c r="J12" s="1"/>
      <c r="K12" s="1"/>
      <c r="L12" s="1"/>
      <c r="M12" s="1"/>
      <c r="N12" s="1"/>
      <c r="O12" s="1"/>
      <c r="P12" s="1"/>
      <c r="Q12" s="1"/>
      <c r="R12" s="1"/>
      <c r="S12" s="1"/>
      <c r="T12" s="1"/>
    </row>
    <row r="13" spans="1:20" ht="33.7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121</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600000000000001" customHeight="1" x14ac:dyDescent="0.25">
      <c r="A16" s="197" t="s">
        <v>5</v>
      </c>
      <c r="B16" s="197"/>
      <c r="C16" s="197"/>
      <c r="D16" s="1"/>
      <c r="E16" s="1"/>
      <c r="F16" s="1"/>
      <c r="G16" s="1"/>
      <c r="H16" s="1"/>
      <c r="I16" s="1"/>
      <c r="J16" s="1"/>
      <c r="K16" s="1"/>
      <c r="L16" s="1"/>
      <c r="M16" s="1"/>
      <c r="N16" s="1"/>
      <c r="O16" s="1"/>
      <c r="P16" s="1"/>
      <c r="Q16" s="1"/>
      <c r="R16" s="1"/>
      <c r="S16" s="1"/>
      <c r="T16" s="1"/>
    </row>
    <row r="17" spans="1:20" ht="90"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6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94"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108.75" customHeight="1" x14ac:dyDescent="0.25">
      <c r="A23" s="8"/>
      <c r="B23" s="9" t="s">
        <v>140</v>
      </c>
      <c r="C23" s="10">
        <f>D23+F23+G23+H23</f>
        <v>1821222</v>
      </c>
      <c r="D23" s="11">
        <v>1200000</v>
      </c>
      <c r="E23" s="11"/>
      <c r="F23" s="11">
        <v>180000</v>
      </c>
      <c r="G23" s="11">
        <v>261222</v>
      </c>
      <c r="H23" s="11">
        <v>180000</v>
      </c>
      <c r="I23" s="10">
        <f>J23+K23+L23+M23</f>
        <v>1821222</v>
      </c>
      <c r="J23" s="11">
        <v>1200000</v>
      </c>
      <c r="K23" s="11">
        <v>180000</v>
      </c>
      <c r="L23" s="11">
        <v>261222</v>
      </c>
      <c r="M23" s="11">
        <v>180000</v>
      </c>
      <c r="N23" s="11">
        <v>1775691.45</v>
      </c>
      <c r="O23" s="10">
        <f>P23+Q23+R23+S23</f>
        <v>1775691.45</v>
      </c>
      <c r="P23" s="11">
        <v>1169999.55</v>
      </c>
      <c r="Q23" s="11">
        <v>175500.46</v>
      </c>
      <c r="R23" s="11">
        <v>254690.98</v>
      </c>
      <c r="S23" s="11">
        <v>175500.46</v>
      </c>
      <c r="T23" s="14" t="s">
        <v>139</v>
      </c>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26" t="s">
        <v>28</v>
      </c>
      <c r="J28" s="1"/>
      <c r="K28" s="1"/>
      <c r="L28" s="1"/>
      <c r="M28" s="1"/>
      <c r="N28" s="1"/>
      <c r="O28" s="1"/>
      <c r="P28" s="1"/>
      <c r="Q28" s="1"/>
      <c r="R28" s="1"/>
      <c r="S28" s="1"/>
      <c r="T28" s="1"/>
    </row>
    <row r="29" spans="1:20" ht="15.75" customHeight="1" x14ac:dyDescent="0.25">
      <c r="A29" s="203" t="s">
        <v>29</v>
      </c>
      <c r="B29" s="204"/>
      <c r="C29" s="186">
        <f>C31+C32+C33+C34</f>
        <v>1821222</v>
      </c>
      <c r="D29" s="186"/>
      <c r="E29" s="16"/>
      <c r="F29" s="16">
        <f>F31+F32+F33+F34</f>
        <v>99.999999999999986</v>
      </c>
      <c r="G29" s="236">
        <v>1775691.45</v>
      </c>
      <c r="H29" s="237"/>
      <c r="I29" s="16"/>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8"/>
      <c r="J30" s="1"/>
      <c r="K30" s="1"/>
      <c r="L30" s="1"/>
      <c r="M30" s="1"/>
      <c r="N30" s="1"/>
      <c r="O30" s="1"/>
      <c r="P30" s="1"/>
      <c r="Q30" s="1"/>
      <c r="R30" s="1"/>
      <c r="S30" s="1"/>
      <c r="T30" s="1"/>
    </row>
    <row r="31" spans="1:20" ht="30" customHeight="1" x14ac:dyDescent="0.25">
      <c r="A31" s="203" t="s">
        <v>31</v>
      </c>
      <c r="B31" s="204"/>
      <c r="C31" s="192">
        <v>1200000</v>
      </c>
      <c r="D31" s="192"/>
      <c r="E31" s="16"/>
      <c r="F31" s="16">
        <v>65.889799999999994</v>
      </c>
      <c r="G31" s="205">
        <v>1169999.55</v>
      </c>
      <c r="H31" s="205"/>
      <c r="I31" s="16">
        <f>C31-G31</f>
        <v>30000.449999999953</v>
      </c>
      <c r="J31" s="1"/>
      <c r="K31" s="1"/>
      <c r="L31" s="1"/>
      <c r="M31" s="1"/>
      <c r="N31" s="1"/>
      <c r="O31" s="1"/>
      <c r="P31" s="1"/>
      <c r="Q31" s="1"/>
      <c r="R31" s="1"/>
      <c r="S31" s="1"/>
      <c r="T31" s="1"/>
    </row>
    <row r="32" spans="1:20" ht="45.75" customHeight="1" x14ac:dyDescent="0.25">
      <c r="A32" s="203" t="s">
        <v>32</v>
      </c>
      <c r="B32" s="204"/>
      <c r="C32" s="192">
        <v>180000</v>
      </c>
      <c r="D32" s="192"/>
      <c r="E32" s="16"/>
      <c r="F32" s="16">
        <f>ROUND((C32/C$29*100),4)</f>
        <v>9.8834999999999997</v>
      </c>
      <c r="G32" s="205">
        <v>175500.46</v>
      </c>
      <c r="H32" s="205"/>
      <c r="I32" s="16">
        <f>C32-G32</f>
        <v>4499.5400000000081</v>
      </c>
      <c r="J32" s="1"/>
      <c r="K32" s="1"/>
      <c r="L32" s="1"/>
      <c r="M32" s="1"/>
      <c r="N32" s="1"/>
      <c r="O32" s="1"/>
      <c r="P32" s="1"/>
      <c r="Q32" s="1"/>
      <c r="R32" s="1"/>
      <c r="S32" s="1"/>
      <c r="T32" s="1"/>
    </row>
    <row r="33" spans="1:21" ht="46.5" customHeight="1" x14ac:dyDescent="0.25">
      <c r="A33" s="203" t="s">
        <v>33</v>
      </c>
      <c r="B33" s="204"/>
      <c r="C33" s="192">
        <v>261222</v>
      </c>
      <c r="D33" s="192"/>
      <c r="E33" s="16"/>
      <c r="F33" s="16">
        <f>ROUND((C33/C$29*100),4)</f>
        <v>14.3432</v>
      </c>
      <c r="G33" s="205">
        <v>254690.98</v>
      </c>
      <c r="H33" s="205"/>
      <c r="I33" s="16">
        <f>C33-G33</f>
        <v>6531.0199999999895</v>
      </c>
      <c r="J33" s="1"/>
      <c r="K33" s="1"/>
      <c r="L33" s="1"/>
      <c r="M33" s="1"/>
      <c r="N33" s="1"/>
      <c r="O33" s="1"/>
      <c r="P33" s="1"/>
      <c r="Q33" s="1"/>
      <c r="R33" s="1"/>
      <c r="S33" s="1"/>
      <c r="T33" s="1"/>
    </row>
    <row r="34" spans="1:21" ht="46.5" customHeight="1" x14ac:dyDescent="0.25">
      <c r="A34" s="194" t="s">
        <v>34</v>
      </c>
      <c r="B34" s="195"/>
      <c r="C34" s="178">
        <v>180000</v>
      </c>
      <c r="D34" s="178"/>
      <c r="E34" s="22"/>
      <c r="F34" s="16">
        <f>ROUND((C34/C$29*100),4)</f>
        <v>9.8834999999999997</v>
      </c>
      <c r="G34" s="205">
        <v>175500.46</v>
      </c>
      <c r="H34" s="205"/>
      <c r="I34" s="16">
        <f>C34-G34</f>
        <v>4499.5400000000081</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59"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7.9" customHeight="1" x14ac:dyDescent="0.25">
      <c r="A41" s="181" t="s">
        <v>42</v>
      </c>
      <c r="B41" s="182"/>
      <c r="C41" s="183">
        <f>C43+C44</f>
        <v>240000</v>
      </c>
      <c r="D41" s="184"/>
      <c r="E41" s="184"/>
      <c r="F41" s="185"/>
      <c r="G41" s="16">
        <f>G43+G44</f>
        <v>240000</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120000</v>
      </c>
      <c r="D43" s="164"/>
      <c r="E43" s="164"/>
      <c r="F43" s="164"/>
      <c r="G43" s="20">
        <v>120000</v>
      </c>
      <c r="H43" s="30">
        <f>C43-G43</f>
        <v>0</v>
      </c>
      <c r="I43" s="192"/>
      <c r="J43" s="193"/>
      <c r="K43" s="1"/>
      <c r="L43" s="1"/>
      <c r="M43" s="1"/>
      <c r="N43" s="1"/>
      <c r="O43" s="1"/>
      <c r="P43" s="1"/>
      <c r="Q43" s="1"/>
      <c r="R43" s="1"/>
      <c r="S43" s="1"/>
      <c r="T43" s="1"/>
    </row>
    <row r="44" spans="1:21" ht="21" customHeight="1" x14ac:dyDescent="0.25">
      <c r="A44" s="175" t="s">
        <v>44</v>
      </c>
      <c r="B44" s="176"/>
      <c r="C44" s="177">
        <v>120000</v>
      </c>
      <c r="D44" s="177"/>
      <c r="E44" s="177"/>
      <c r="F44" s="177"/>
      <c r="G44" s="21">
        <v>120000</v>
      </c>
      <c r="H44" s="32">
        <f>C44-G44</f>
        <v>0</v>
      </c>
      <c r="I44" s="178"/>
      <c r="J44" s="179"/>
      <c r="K44" s="1"/>
      <c r="L44" s="1"/>
      <c r="M44" s="1"/>
      <c r="N44" s="1"/>
      <c r="O44" s="1"/>
      <c r="P44" s="1"/>
      <c r="Q44" s="1"/>
      <c r="R44" s="1"/>
      <c r="S44" s="1"/>
      <c r="T44" s="1"/>
    </row>
    <row r="45" spans="1:21" ht="18"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33.75" customHeight="1" x14ac:dyDescent="0.25">
      <c r="A48" s="1" t="s">
        <v>46</v>
      </c>
      <c r="B48" s="1"/>
      <c r="C48" s="241" t="s">
        <v>141</v>
      </c>
      <c r="D48" s="241"/>
      <c r="E48" s="241"/>
      <c r="F48" s="241"/>
      <c r="G48" s="241"/>
      <c r="H48" s="241"/>
      <c r="I48" s="241"/>
      <c r="J48" s="241"/>
      <c r="K48" s="241"/>
      <c r="L48" s="241"/>
      <c r="M48" s="241"/>
      <c r="N48" s="241"/>
      <c r="O48" s="241"/>
      <c r="P48" s="241"/>
      <c r="Q48" s="241"/>
      <c r="R48" s="241"/>
      <c r="S48" s="241"/>
      <c r="T48" s="241"/>
    </row>
    <row r="49" spans="1:20" ht="18" customHeight="1" x14ac:dyDescent="0.25">
      <c r="A49" s="180"/>
      <c r="B49" s="180"/>
      <c r="C49" s="180"/>
      <c r="D49" s="180"/>
      <c r="E49" s="180"/>
      <c r="F49" s="180"/>
      <c r="G49" s="180"/>
      <c r="H49" s="180"/>
      <c r="I49" s="180"/>
      <c r="J49" s="1"/>
      <c r="K49" s="1"/>
      <c r="L49" s="1"/>
      <c r="M49" s="1"/>
      <c r="N49" s="1"/>
      <c r="O49" s="1"/>
      <c r="P49" s="1"/>
      <c r="Q49" s="1"/>
      <c r="R49" s="1"/>
      <c r="S49" s="1"/>
      <c r="T49" s="1"/>
    </row>
    <row r="50" spans="1:20" ht="31.5" customHeight="1" x14ac:dyDescent="0.25">
      <c r="A50" s="155" t="s">
        <v>48</v>
      </c>
      <c r="B50" s="155"/>
      <c r="C50" s="241" t="s">
        <v>142</v>
      </c>
      <c r="D50" s="241"/>
      <c r="E50" s="241"/>
      <c r="F50" s="241"/>
      <c r="G50" s="241"/>
      <c r="H50" s="241"/>
      <c r="I50" s="241"/>
      <c r="J50" s="241"/>
      <c r="K50" s="241"/>
      <c r="L50" s="241"/>
      <c r="M50" s="241"/>
      <c r="N50" s="241"/>
      <c r="O50" s="241"/>
      <c r="P50" s="241"/>
      <c r="Q50" s="241"/>
      <c r="R50" s="241"/>
      <c r="S50" s="241"/>
      <c r="T50" s="241"/>
    </row>
    <row r="51" spans="1:20" ht="20.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48"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2.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0">F56-H56</f>
        <v>0</v>
      </c>
      <c r="J56" s="165"/>
      <c r="K56" s="36"/>
      <c r="L56" s="1"/>
      <c r="M56" s="1"/>
      <c r="N56" s="1"/>
      <c r="O56" s="1"/>
      <c r="P56" s="1"/>
      <c r="Q56" s="1"/>
      <c r="R56" s="1"/>
      <c r="S56" s="1"/>
      <c r="T56" s="1"/>
    </row>
    <row r="57" spans="1:20" ht="116.25" customHeight="1" x14ac:dyDescent="0.25">
      <c r="A57" s="29">
        <v>2</v>
      </c>
      <c r="B57" s="34" t="s">
        <v>56</v>
      </c>
      <c r="C57" s="242" t="s">
        <v>143</v>
      </c>
      <c r="D57" s="242"/>
      <c r="E57" s="35"/>
      <c r="F57" s="164">
        <v>1821222</v>
      </c>
      <c r="G57" s="164"/>
      <c r="H57" s="31">
        <v>1775691.45</v>
      </c>
      <c r="I57" s="165">
        <f t="shared" si="0"/>
        <v>45530.550000000047</v>
      </c>
      <c r="J57" s="165"/>
      <c r="K57" s="36" t="s">
        <v>128</v>
      </c>
      <c r="L57" s="1"/>
      <c r="M57" s="1"/>
      <c r="N57" s="1"/>
      <c r="O57" s="1"/>
      <c r="P57" s="1"/>
      <c r="Q57" s="1"/>
      <c r="R57" s="1"/>
      <c r="S57" s="1"/>
      <c r="T57" s="1"/>
    </row>
    <row r="58" spans="1:20" ht="114" customHeight="1" x14ac:dyDescent="0.25">
      <c r="A58" s="29">
        <v>3</v>
      </c>
      <c r="B58" s="34" t="s">
        <v>59</v>
      </c>
      <c r="C58" s="163"/>
      <c r="D58" s="163"/>
      <c r="E58" s="35"/>
      <c r="F58" s="164">
        <v>0</v>
      </c>
      <c r="G58" s="164"/>
      <c r="H58" s="31">
        <v>0</v>
      </c>
      <c r="I58" s="165">
        <f t="shared" si="0"/>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0"/>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0"/>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0"/>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0"/>
        <v>0</v>
      </c>
      <c r="J62" s="165"/>
      <c r="K62" s="36"/>
      <c r="L62" s="1"/>
      <c r="M62" s="1"/>
      <c r="N62" s="1"/>
      <c r="O62" s="1"/>
      <c r="P62" s="1"/>
      <c r="Q62" s="1"/>
      <c r="R62" s="1"/>
      <c r="S62" s="1"/>
      <c r="T62" s="1"/>
    </row>
    <row r="63" spans="1:20" ht="25.5" customHeight="1" x14ac:dyDescent="0.25">
      <c r="A63" s="38"/>
      <c r="B63" s="39" t="s">
        <v>64</v>
      </c>
      <c r="C63" s="166"/>
      <c r="D63" s="166"/>
      <c r="E63" s="166"/>
      <c r="F63" s="167">
        <f>SUM(F56:F62)</f>
        <v>1821222</v>
      </c>
      <c r="G63" s="168"/>
      <c r="H63" s="39">
        <f>SUM(H56:H62)</f>
        <v>1775691.45</v>
      </c>
      <c r="I63" s="167">
        <f>SUM(I56:J62)</f>
        <v>45530.550000000047</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144</v>
      </c>
      <c r="H70" s="160"/>
      <c r="I70" s="160"/>
      <c r="J70" s="160"/>
      <c r="K70" s="160"/>
      <c r="L70" s="160"/>
      <c r="M70" s="160"/>
      <c r="N70" s="160"/>
      <c r="O70" s="160"/>
      <c r="P70" s="160"/>
      <c r="Q70" s="160"/>
      <c r="R70" s="160"/>
      <c r="S70" s="160"/>
      <c r="T70" s="160"/>
    </row>
    <row r="71" spans="1:20" ht="25.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t="s">
        <v>130</v>
      </c>
      <c r="R74" s="160"/>
      <c r="S74" s="160"/>
      <c r="T74" s="160"/>
    </row>
    <row r="75" spans="1:20" ht="15.75" x14ac:dyDescent="0.25">
      <c r="A75" s="155" t="s">
        <v>72</v>
      </c>
      <c r="B75" s="155"/>
      <c r="C75" s="155"/>
      <c r="D75" s="162" t="s">
        <v>122</v>
      </c>
      <c r="E75" s="162"/>
      <c r="F75" s="162"/>
      <c r="G75" s="162"/>
      <c r="H75" s="162"/>
      <c r="I75" s="162"/>
      <c r="J75" s="162"/>
      <c r="K75" s="1"/>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3" t="s">
        <v>80</v>
      </c>
      <c r="B85" s="1"/>
      <c r="C85" s="1"/>
      <c r="D85" s="1"/>
      <c r="E85" s="1"/>
      <c r="F85" s="1"/>
      <c r="G85" s="1"/>
      <c r="H85" s="1"/>
      <c r="I85" s="1"/>
      <c r="J85" s="1"/>
      <c r="K85" s="1"/>
      <c r="L85" s="1"/>
      <c r="M85" s="1"/>
      <c r="N85" s="1"/>
      <c r="O85" s="1"/>
      <c r="P85" s="1"/>
      <c r="Q85" s="1"/>
      <c r="R85" s="1"/>
      <c r="S85" s="1"/>
      <c r="T85" s="1"/>
    </row>
    <row r="86" spans="1:20" ht="7.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238">
        <v>44936</v>
      </c>
      <c r="C87" s="159"/>
      <c r="D87" s="1"/>
      <c r="E87" s="1"/>
      <c r="F87" s="1"/>
      <c r="G87" s="1"/>
      <c r="H87" s="1"/>
      <c r="I87" s="1"/>
      <c r="J87" s="1"/>
      <c r="K87" s="1"/>
      <c r="L87" s="1"/>
      <c r="M87" s="1"/>
      <c r="N87" s="1"/>
      <c r="O87" s="1"/>
      <c r="P87" s="1"/>
      <c r="Q87" s="1"/>
      <c r="R87" s="1"/>
      <c r="S87" s="1"/>
      <c r="T87" s="1"/>
    </row>
    <row r="88" spans="1:20" ht="9.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2"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6" customHeight="1"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29.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2"/>
  <sheetViews>
    <sheetView tabSelected="1" workbookViewId="0">
      <selection activeCell="D96" sqref="D96"/>
    </sheetView>
  </sheetViews>
  <sheetFormatPr defaultRowHeight="15" x14ac:dyDescent="0.25"/>
  <cols>
    <col min="1" max="1" width="6.28515625" customWidth="1"/>
    <col min="2" max="2" width="18.7109375" customWidth="1"/>
    <col min="3" max="3" width="9.85546875" customWidth="1"/>
    <col min="4" max="4" width="11.7109375" customWidth="1"/>
    <col min="5" max="5" width="12" hidden="1" customWidth="1"/>
    <col min="6" max="6" width="16" customWidth="1"/>
    <col min="7" max="7" width="15.140625" customWidth="1"/>
    <col min="8" max="8" width="13.7109375" customWidth="1"/>
    <col min="9" max="9" width="11.140625" customWidth="1"/>
    <col min="10" max="10" width="11.28515625" customWidth="1"/>
    <col min="11" max="11" width="15.85546875" customWidth="1"/>
    <col min="12" max="12" width="11.28515625" customWidth="1"/>
    <col min="13" max="13" width="9.85546875" customWidth="1"/>
    <col min="14" max="14" width="13.28515625" customWidth="1"/>
    <col min="15" max="15" width="11.28515625" customWidth="1"/>
    <col min="16" max="16" width="13" customWidth="1"/>
    <col min="17" max="17" width="11.7109375" customWidth="1"/>
    <col min="18" max="18" width="11" customWidth="1"/>
    <col min="19" max="19" width="10.42578125" customWidth="1"/>
    <col min="20" max="20" width="14.140625" customWidth="1"/>
  </cols>
  <sheetData>
    <row r="1" spans="1:20" ht="15" customHeight="1"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ht="15" customHeight="1" x14ac:dyDescent="0.25">
      <c r="P6" s="213"/>
      <c r="Q6" s="213"/>
      <c r="R6" s="213"/>
      <c r="S6" s="213"/>
      <c r="T6" s="213"/>
    </row>
    <row r="7" spans="1:20" hidden="1" x14ac:dyDescent="0.25">
      <c r="P7" s="213"/>
      <c r="Q7" s="213"/>
      <c r="R7" s="213"/>
      <c r="S7" s="213"/>
      <c r="T7" s="213"/>
    </row>
    <row r="8" spans="1:20" ht="7.9" customHeight="1" x14ac:dyDescent="0.25"/>
    <row r="9" spans="1:20" ht="15" customHeight="1" x14ac:dyDescent="0.25">
      <c r="A9" s="214" t="s">
        <v>1</v>
      </c>
      <c r="B9" s="214"/>
      <c r="C9" s="214"/>
      <c r="D9" s="214"/>
      <c r="E9" s="214"/>
      <c r="F9" s="214"/>
      <c r="G9" s="214"/>
      <c r="H9" s="214"/>
      <c r="I9" s="214"/>
      <c r="J9" s="214"/>
      <c r="K9" s="214"/>
      <c r="L9" s="214"/>
      <c r="M9" s="214"/>
      <c r="N9" s="214"/>
      <c r="O9" s="214"/>
      <c r="P9" s="214"/>
      <c r="Q9" s="214"/>
      <c r="R9" s="214"/>
      <c r="S9" s="214"/>
      <c r="T9" s="214"/>
    </row>
    <row r="10" spans="1:20" ht="15.75" customHeight="1" x14ac:dyDescent="0.25">
      <c r="A10" s="214"/>
      <c r="B10" s="214"/>
      <c r="C10" s="214"/>
      <c r="D10" s="214"/>
      <c r="E10" s="214"/>
      <c r="F10" s="214"/>
      <c r="G10" s="214"/>
      <c r="H10" s="214"/>
      <c r="I10" s="214"/>
      <c r="J10" s="214"/>
      <c r="K10" s="214"/>
      <c r="L10" s="214"/>
      <c r="M10" s="214"/>
      <c r="N10" s="214"/>
      <c r="O10" s="214"/>
      <c r="P10" s="214"/>
      <c r="Q10" s="214"/>
      <c r="R10" s="214"/>
      <c r="S10" s="214"/>
      <c r="T10" s="214"/>
    </row>
    <row r="11" spans="1:20" ht="16.5" customHeight="1" x14ac:dyDescent="0.25">
      <c r="A11" s="214"/>
      <c r="B11" s="214"/>
      <c r="C11" s="214"/>
      <c r="D11" s="214"/>
      <c r="E11" s="214"/>
      <c r="F11" s="214"/>
      <c r="G11" s="214"/>
      <c r="H11" s="214"/>
      <c r="I11" s="214"/>
      <c r="J11" s="214"/>
      <c r="K11" s="214"/>
      <c r="L11" s="214"/>
      <c r="M11" s="214"/>
      <c r="N11" s="214"/>
      <c r="O11" s="214"/>
      <c r="P11" s="214"/>
      <c r="Q11" s="214"/>
      <c r="R11" s="214"/>
      <c r="S11" s="214"/>
      <c r="T11" s="214"/>
    </row>
    <row r="12" spans="1:20" ht="10.9" customHeight="1" x14ac:dyDescent="0.25">
      <c r="A12" s="1"/>
      <c r="B12" s="1"/>
      <c r="C12" s="1"/>
      <c r="D12" s="1"/>
      <c r="E12" s="1"/>
      <c r="F12" s="1"/>
      <c r="G12" s="1"/>
      <c r="H12" s="1"/>
      <c r="I12" s="1"/>
      <c r="J12" s="1"/>
      <c r="K12" s="1"/>
      <c r="L12" s="1"/>
      <c r="M12" s="1"/>
      <c r="N12" s="1"/>
      <c r="O12" s="1"/>
      <c r="P12" s="1"/>
      <c r="Q12" s="1"/>
      <c r="R12" s="1"/>
      <c r="S12" s="1"/>
      <c r="T12" s="1"/>
    </row>
    <row r="13" spans="1:20" ht="33.75" customHeight="1" x14ac:dyDescent="0.25">
      <c r="A13" s="156" t="s">
        <v>2</v>
      </c>
      <c r="B13" s="156"/>
      <c r="C13" s="156"/>
      <c r="D13" s="215">
        <v>44927</v>
      </c>
      <c r="E13" s="216"/>
      <c r="F13" s="216"/>
      <c r="G13" s="216"/>
      <c r="H13" s="3"/>
      <c r="I13" s="3"/>
      <c r="J13" s="3"/>
      <c r="K13" s="3"/>
      <c r="L13" s="3"/>
      <c r="M13" s="3"/>
      <c r="N13" s="3"/>
      <c r="O13" s="3"/>
      <c r="P13" s="3"/>
      <c r="Q13" s="3"/>
      <c r="R13" s="3"/>
      <c r="S13" s="3"/>
      <c r="T13" s="3"/>
    </row>
    <row r="14" spans="1:20" ht="19.5" customHeight="1" x14ac:dyDescent="0.25">
      <c r="A14" s="156" t="s">
        <v>3</v>
      </c>
      <c r="B14" s="156"/>
      <c r="C14" s="156"/>
      <c r="D14" s="156"/>
      <c r="E14" s="156"/>
      <c r="F14" s="156"/>
      <c r="G14" s="156"/>
      <c r="H14" s="216" t="s">
        <v>121</v>
      </c>
      <c r="I14" s="216"/>
      <c r="J14" s="216"/>
      <c r="K14" s="216"/>
      <c r="L14" s="216"/>
      <c r="M14" s="216"/>
      <c r="N14" s="216"/>
      <c r="O14" s="216"/>
      <c r="P14" s="216"/>
      <c r="Q14" s="216"/>
      <c r="R14" s="216"/>
      <c r="S14" s="216"/>
      <c r="T14" s="216"/>
    </row>
    <row r="15" spans="1:20" ht="13.5" customHeight="1" x14ac:dyDescent="0.25">
      <c r="A15" s="1"/>
      <c r="B15" s="1"/>
      <c r="C15" s="1"/>
      <c r="D15" s="1"/>
      <c r="E15" s="1"/>
      <c r="F15" s="1"/>
      <c r="G15" s="1"/>
      <c r="H15" s="4"/>
      <c r="I15" s="1"/>
      <c r="J15" s="1"/>
      <c r="K15" s="1"/>
      <c r="L15" s="1"/>
      <c r="M15" s="1"/>
      <c r="N15" s="1"/>
      <c r="O15" s="1"/>
      <c r="P15" s="1"/>
      <c r="Q15" s="1"/>
      <c r="R15" s="1"/>
      <c r="S15" s="1"/>
      <c r="T15" s="1"/>
    </row>
    <row r="16" spans="1:20" ht="18.600000000000001" customHeight="1" x14ac:dyDescent="0.25">
      <c r="A16" s="197" t="s">
        <v>5</v>
      </c>
      <c r="B16" s="197"/>
      <c r="C16" s="197"/>
      <c r="D16" s="1"/>
      <c r="E16" s="1"/>
      <c r="F16" s="1"/>
      <c r="G16" s="1"/>
      <c r="H16" s="1"/>
      <c r="I16" s="1"/>
      <c r="J16" s="1"/>
      <c r="K16" s="1"/>
      <c r="L16" s="1"/>
      <c r="M16" s="1"/>
      <c r="N16" s="1"/>
      <c r="O16" s="1"/>
      <c r="P16" s="1"/>
      <c r="Q16" s="1"/>
      <c r="R16" s="1"/>
      <c r="S16" s="1"/>
      <c r="T16" s="1"/>
    </row>
    <row r="17" spans="1:20" ht="90" customHeight="1" x14ac:dyDescent="0.25">
      <c r="A17" s="156" t="s">
        <v>6</v>
      </c>
      <c r="B17" s="156"/>
      <c r="C17" s="156"/>
      <c r="D17" s="156"/>
      <c r="E17" s="156"/>
      <c r="F17" s="156"/>
      <c r="G17" s="156"/>
      <c r="H17" s="156"/>
      <c r="I17" s="156"/>
      <c r="J17" s="156"/>
      <c r="K17" s="156"/>
      <c r="L17" s="156"/>
      <c r="M17" s="156"/>
      <c r="N17" s="156"/>
      <c r="O17" s="156"/>
      <c r="P17" s="156"/>
      <c r="Q17" s="156"/>
      <c r="R17" s="156"/>
      <c r="S17" s="156"/>
      <c r="T17" s="156"/>
    </row>
    <row r="18" spans="1:20" ht="15" customHeight="1" x14ac:dyDescent="0.25">
      <c r="A18" s="217" t="s">
        <v>7</v>
      </c>
      <c r="B18" s="207" t="s">
        <v>8</v>
      </c>
      <c r="C18" s="219" t="s">
        <v>9</v>
      </c>
      <c r="D18" s="220"/>
      <c r="E18" s="220"/>
      <c r="F18" s="220"/>
      <c r="G18" s="220"/>
      <c r="H18" s="221"/>
      <c r="I18" s="207" t="s">
        <v>10</v>
      </c>
      <c r="J18" s="207"/>
      <c r="K18" s="207"/>
      <c r="L18" s="207"/>
      <c r="M18" s="207"/>
      <c r="N18" s="207" t="s">
        <v>11</v>
      </c>
      <c r="O18" s="207" t="s">
        <v>12</v>
      </c>
      <c r="P18" s="207"/>
      <c r="Q18" s="207"/>
      <c r="R18" s="207"/>
      <c r="S18" s="207"/>
      <c r="T18" s="228" t="s">
        <v>13</v>
      </c>
    </row>
    <row r="19" spans="1:20" ht="16.5" customHeight="1" x14ac:dyDescent="0.25">
      <c r="A19" s="218"/>
      <c r="B19" s="205"/>
      <c r="C19" s="222"/>
      <c r="D19" s="223"/>
      <c r="E19" s="223"/>
      <c r="F19" s="223"/>
      <c r="G19" s="223"/>
      <c r="H19" s="224"/>
      <c r="I19" s="205"/>
      <c r="J19" s="205"/>
      <c r="K19" s="205"/>
      <c r="L19" s="205"/>
      <c r="M19" s="205"/>
      <c r="N19" s="205"/>
      <c r="O19" s="205"/>
      <c r="P19" s="205"/>
      <c r="Q19" s="205"/>
      <c r="R19" s="205"/>
      <c r="S19" s="205"/>
      <c r="T19" s="229"/>
    </row>
    <row r="20" spans="1:20" ht="64.5" customHeight="1" x14ac:dyDescent="0.25">
      <c r="A20" s="218"/>
      <c r="B20" s="205"/>
      <c r="C20" s="225"/>
      <c r="D20" s="226"/>
      <c r="E20" s="226"/>
      <c r="F20" s="226"/>
      <c r="G20" s="226"/>
      <c r="H20" s="227"/>
      <c r="I20" s="205"/>
      <c r="J20" s="205"/>
      <c r="K20" s="205"/>
      <c r="L20" s="205"/>
      <c r="M20" s="205"/>
      <c r="N20" s="205"/>
      <c r="O20" s="205"/>
      <c r="P20" s="205"/>
      <c r="Q20" s="205"/>
      <c r="R20" s="205"/>
      <c r="S20" s="205"/>
      <c r="T20" s="229"/>
    </row>
    <row r="21" spans="1:20" ht="15.75" x14ac:dyDescent="0.25">
      <c r="A21" s="218"/>
      <c r="B21" s="205"/>
      <c r="C21" s="205" t="s">
        <v>14</v>
      </c>
      <c r="D21" s="230" t="s">
        <v>15</v>
      </c>
      <c r="E21" s="230"/>
      <c r="F21" s="230"/>
      <c r="G21" s="230"/>
      <c r="H21" s="230"/>
      <c r="I21" s="7"/>
      <c r="J21" s="230" t="s">
        <v>15</v>
      </c>
      <c r="K21" s="230"/>
      <c r="L21" s="230"/>
      <c r="M21" s="230"/>
      <c r="N21" s="205"/>
      <c r="O21" s="205" t="s">
        <v>14</v>
      </c>
      <c r="P21" s="205" t="s">
        <v>15</v>
      </c>
      <c r="Q21" s="205"/>
      <c r="R21" s="205"/>
      <c r="S21" s="205"/>
      <c r="T21" s="229"/>
    </row>
    <row r="22" spans="1:20" ht="294" customHeight="1" x14ac:dyDescent="0.25">
      <c r="A22" s="218"/>
      <c r="B22" s="205"/>
      <c r="C22" s="205"/>
      <c r="D22" s="6" t="s">
        <v>16</v>
      </c>
      <c r="E22" s="6" t="s">
        <v>17</v>
      </c>
      <c r="F22" s="6" t="s">
        <v>17</v>
      </c>
      <c r="G22" s="6" t="s">
        <v>18</v>
      </c>
      <c r="H22" s="6" t="s">
        <v>19</v>
      </c>
      <c r="I22" s="6" t="s">
        <v>14</v>
      </c>
      <c r="J22" s="6" t="s">
        <v>16</v>
      </c>
      <c r="K22" s="6" t="s">
        <v>17</v>
      </c>
      <c r="L22" s="6" t="s">
        <v>20</v>
      </c>
      <c r="M22" s="6" t="s">
        <v>21</v>
      </c>
      <c r="N22" s="205"/>
      <c r="O22" s="205"/>
      <c r="P22" s="6" t="s">
        <v>16</v>
      </c>
      <c r="Q22" s="6" t="s">
        <v>17</v>
      </c>
      <c r="R22" s="6" t="s">
        <v>20</v>
      </c>
      <c r="S22" s="6" t="s">
        <v>21</v>
      </c>
      <c r="T22" s="229"/>
    </row>
    <row r="23" spans="1:20" ht="108.75" customHeight="1" x14ac:dyDescent="0.25">
      <c r="A23" s="8"/>
      <c r="B23" s="9" t="s">
        <v>145</v>
      </c>
      <c r="C23" s="10">
        <f>D23+F23+G23+H23</f>
        <v>1650363</v>
      </c>
      <c r="D23" s="11">
        <v>1122054</v>
      </c>
      <c r="E23" s="11"/>
      <c r="F23" s="11">
        <v>180000</v>
      </c>
      <c r="G23" s="11">
        <v>168309</v>
      </c>
      <c r="H23" s="11">
        <v>180000</v>
      </c>
      <c r="I23" s="10">
        <f>J23+K23+L23+M23</f>
        <v>1650363</v>
      </c>
      <c r="J23" s="11">
        <v>1122054</v>
      </c>
      <c r="K23" s="11">
        <v>180000</v>
      </c>
      <c r="L23" s="11">
        <v>168309</v>
      </c>
      <c r="M23" s="11">
        <v>180000</v>
      </c>
      <c r="N23" s="11">
        <v>1559592.49</v>
      </c>
      <c r="O23" s="10">
        <f>P23+Q23+R23+S23</f>
        <v>1650362.4</v>
      </c>
      <c r="P23" s="11">
        <v>1122053.3999999999</v>
      </c>
      <c r="Q23" s="11">
        <v>180000</v>
      </c>
      <c r="R23" s="11">
        <v>168309</v>
      </c>
      <c r="S23" s="11">
        <v>180000</v>
      </c>
      <c r="T23" s="14" t="s">
        <v>146</v>
      </c>
    </row>
    <row r="24" spans="1:20" ht="14.2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56" t="s">
        <v>23</v>
      </c>
      <c r="B25" s="156"/>
      <c r="C25" s="156"/>
      <c r="D25" s="156"/>
      <c r="E25" s="156"/>
      <c r="F25" s="156"/>
      <c r="G25" s="156"/>
      <c r="H25" s="156"/>
      <c r="I25" s="156"/>
      <c r="J25" s="156"/>
      <c r="K25" s="156"/>
      <c r="L25" s="156"/>
      <c r="M25" s="156"/>
      <c r="N25" s="156"/>
      <c r="O25" s="156"/>
      <c r="P25" s="156"/>
      <c r="Q25" s="156"/>
      <c r="R25" s="156"/>
      <c r="S25" s="156"/>
      <c r="T25" s="156"/>
    </row>
    <row r="26" spans="1:20" ht="15.75" customHeight="1" x14ac:dyDescent="0.25">
      <c r="A26" s="156"/>
      <c r="B26" s="156"/>
      <c r="C26" s="156"/>
      <c r="D26" s="156"/>
      <c r="E26" s="156"/>
      <c r="F26" s="156"/>
      <c r="G26" s="156"/>
      <c r="H26" s="156"/>
      <c r="I26" s="156"/>
      <c r="J26" s="156"/>
      <c r="K26" s="156"/>
      <c r="L26" s="156"/>
      <c r="M26" s="156"/>
      <c r="N26" s="156"/>
      <c r="O26" s="156"/>
      <c r="P26" s="156"/>
      <c r="Q26" s="156"/>
      <c r="R26" s="156"/>
      <c r="S26" s="156"/>
      <c r="T26" s="156"/>
    </row>
    <row r="27" spans="1:20" ht="13.5" customHeight="1" x14ac:dyDescent="0.25">
      <c r="A27" s="2"/>
      <c r="B27" s="2"/>
      <c r="C27" s="2"/>
      <c r="D27" s="2"/>
      <c r="E27" s="2"/>
      <c r="F27" s="2"/>
      <c r="G27" s="2"/>
      <c r="H27" s="2"/>
      <c r="I27" s="2"/>
      <c r="J27" s="2"/>
      <c r="K27" s="2"/>
      <c r="L27" s="2"/>
      <c r="M27" s="2"/>
      <c r="N27" s="2"/>
      <c r="O27" s="2"/>
      <c r="P27" s="2"/>
      <c r="Q27" s="2"/>
      <c r="R27" s="2"/>
      <c r="S27" s="2"/>
      <c r="T27" s="2"/>
    </row>
    <row r="28" spans="1:20" ht="65.25" customHeight="1" x14ac:dyDescent="0.25">
      <c r="A28" s="206" t="s">
        <v>24</v>
      </c>
      <c r="B28" s="207"/>
      <c r="C28" s="207" t="s">
        <v>25</v>
      </c>
      <c r="D28" s="207"/>
      <c r="E28" s="5"/>
      <c r="F28" s="5" t="s">
        <v>26</v>
      </c>
      <c r="G28" s="207" t="s">
        <v>27</v>
      </c>
      <c r="H28" s="207"/>
      <c r="I28" s="26" t="s">
        <v>28</v>
      </c>
      <c r="J28" s="1"/>
      <c r="K28" s="1"/>
      <c r="L28" s="1"/>
      <c r="M28" s="1"/>
      <c r="N28" s="1"/>
      <c r="O28" s="1"/>
      <c r="P28" s="1"/>
      <c r="Q28" s="1"/>
      <c r="R28" s="1"/>
      <c r="S28" s="1"/>
      <c r="T28" s="1"/>
    </row>
    <row r="29" spans="1:20" ht="15.75" customHeight="1" x14ac:dyDescent="0.25">
      <c r="A29" s="203" t="s">
        <v>29</v>
      </c>
      <c r="B29" s="204"/>
      <c r="C29" s="186">
        <f>C31+C32+C33+C34</f>
        <v>1650363</v>
      </c>
      <c r="D29" s="186"/>
      <c r="E29" s="16"/>
      <c r="F29" s="16">
        <f>F31+F32+F33+F34</f>
        <v>100</v>
      </c>
      <c r="G29" s="236">
        <v>1650362.4</v>
      </c>
      <c r="H29" s="237"/>
      <c r="I29" s="16"/>
      <c r="J29" s="1"/>
      <c r="K29" s="1"/>
      <c r="L29" s="1"/>
      <c r="M29" s="1"/>
      <c r="N29" s="1"/>
      <c r="O29" s="1"/>
      <c r="P29" s="1"/>
      <c r="Q29" s="1"/>
      <c r="R29" s="1"/>
      <c r="S29" s="1"/>
      <c r="T29" s="1"/>
    </row>
    <row r="30" spans="1:20" ht="15" customHeight="1" x14ac:dyDescent="0.25">
      <c r="A30" s="209" t="s">
        <v>30</v>
      </c>
      <c r="B30" s="210"/>
      <c r="C30" s="211"/>
      <c r="D30" s="211"/>
      <c r="E30" s="18"/>
      <c r="F30" s="18"/>
      <c r="G30" s="212"/>
      <c r="H30" s="212"/>
      <c r="I30" s="18"/>
      <c r="J30" s="1"/>
      <c r="K30" s="1"/>
      <c r="L30" s="1"/>
      <c r="M30" s="1"/>
      <c r="N30" s="1"/>
      <c r="O30" s="1"/>
      <c r="P30" s="1"/>
      <c r="Q30" s="1"/>
      <c r="R30" s="1"/>
      <c r="S30" s="1"/>
      <c r="T30" s="1"/>
    </row>
    <row r="31" spans="1:20" ht="30" customHeight="1" x14ac:dyDescent="0.25">
      <c r="A31" s="203" t="s">
        <v>31</v>
      </c>
      <c r="B31" s="204"/>
      <c r="C31" s="192">
        <v>1122054</v>
      </c>
      <c r="D31" s="192"/>
      <c r="E31" s="16"/>
      <c r="F31" s="16">
        <v>67.988299999999995</v>
      </c>
      <c r="G31" s="205">
        <v>1122053.3999999999</v>
      </c>
      <c r="H31" s="205"/>
      <c r="I31" s="16">
        <f>C31-G31</f>
        <v>0.60000000009313226</v>
      </c>
      <c r="J31" s="1"/>
      <c r="K31" s="1"/>
      <c r="L31" s="1"/>
      <c r="M31" s="1"/>
      <c r="N31" s="1"/>
      <c r="O31" s="1"/>
      <c r="P31" s="1"/>
      <c r="Q31" s="1"/>
      <c r="R31" s="1"/>
      <c r="S31" s="1"/>
      <c r="T31" s="1"/>
    </row>
    <row r="32" spans="1:20" ht="45.75" customHeight="1" x14ac:dyDescent="0.25">
      <c r="A32" s="203" t="s">
        <v>32</v>
      </c>
      <c r="B32" s="204"/>
      <c r="C32" s="192">
        <v>180000</v>
      </c>
      <c r="D32" s="192"/>
      <c r="E32" s="16"/>
      <c r="F32" s="16">
        <f>ROUND((C32/C$29*100),4)</f>
        <v>10.906700000000001</v>
      </c>
      <c r="G32" s="205">
        <v>180000</v>
      </c>
      <c r="H32" s="205"/>
      <c r="I32" s="16">
        <f>C32-G32</f>
        <v>0</v>
      </c>
      <c r="J32" s="1"/>
      <c r="K32" s="1"/>
      <c r="L32" s="1"/>
      <c r="M32" s="1"/>
      <c r="N32" s="1"/>
      <c r="O32" s="1"/>
      <c r="P32" s="1"/>
      <c r="Q32" s="1"/>
      <c r="R32" s="1"/>
      <c r="S32" s="1"/>
      <c r="T32" s="1"/>
    </row>
    <row r="33" spans="1:21" ht="46.5" customHeight="1" x14ac:dyDescent="0.25">
      <c r="A33" s="203" t="s">
        <v>33</v>
      </c>
      <c r="B33" s="204"/>
      <c r="C33" s="192">
        <v>168309</v>
      </c>
      <c r="D33" s="192"/>
      <c r="E33" s="16"/>
      <c r="F33" s="16">
        <f>ROUND((C33/C$29*100),4)</f>
        <v>10.1983</v>
      </c>
      <c r="G33" s="205">
        <v>168309</v>
      </c>
      <c r="H33" s="205"/>
      <c r="I33" s="16">
        <f>C33-G33</f>
        <v>0</v>
      </c>
      <c r="J33" s="1"/>
      <c r="K33" s="1"/>
      <c r="L33" s="1"/>
      <c r="M33" s="1"/>
      <c r="N33" s="1"/>
      <c r="O33" s="1"/>
      <c r="P33" s="1"/>
      <c r="Q33" s="1"/>
      <c r="R33" s="1"/>
      <c r="S33" s="1"/>
      <c r="T33" s="1"/>
    </row>
    <row r="34" spans="1:21" ht="46.5" customHeight="1" x14ac:dyDescent="0.25">
      <c r="A34" s="194" t="s">
        <v>34</v>
      </c>
      <c r="B34" s="195"/>
      <c r="C34" s="178">
        <v>180000</v>
      </c>
      <c r="D34" s="178"/>
      <c r="E34" s="22"/>
      <c r="F34" s="16">
        <f>ROUND((C34/C$29*100),4)</f>
        <v>10.906700000000001</v>
      </c>
      <c r="G34" s="205">
        <v>180000</v>
      </c>
      <c r="H34" s="205"/>
      <c r="I34" s="16">
        <f>C34-G34</f>
        <v>0</v>
      </c>
      <c r="J34" s="1"/>
      <c r="K34" s="1"/>
      <c r="L34" s="1"/>
      <c r="M34" s="1"/>
      <c r="N34" s="1"/>
      <c r="O34" s="1"/>
      <c r="P34" s="1"/>
      <c r="Q34" s="1"/>
      <c r="R34" s="1"/>
      <c r="S34" s="1"/>
      <c r="T34" s="1"/>
    </row>
    <row r="35" spans="1:21" ht="12.75" customHeight="1" x14ac:dyDescent="0.25">
      <c r="A35" s="1"/>
      <c r="B35" s="1"/>
      <c r="C35" s="1"/>
      <c r="D35" s="1"/>
      <c r="E35" s="1"/>
      <c r="F35" s="1"/>
      <c r="G35" s="1"/>
      <c r="H35" s="1"/>
      <c r="I35" s="1"/>
      <c r="J35" s="1"/>
      <c r="K35" s="1"/>
      <c r="L35" s="1"/>
      <c r="M35" s="1"/>
      <c r="N35" s="1"/>
      <c r="O35" s="1"/>
      <c r="P35" s="1"/>
      <c r="Q35" s="1"/>
      <c r="R35" s="1"/>
      <c r="S35" s="1"/>
      <c r="T35" s="1"/>
    </row>
    <row r="36" spans="1:21" ht="15.75" customHeight="1" x14ac:dyDescent="0.25">
      <c r="A36" s="197" t="s">
        <v>35</v>
      </c>
      <c r="B36" s="197"/>
      <c r="C36" s="197"/>
      <c r="D36" s="1"/>
      <c r="E36" s="1"/>
      <c r="F36" s="1"/>
      <c r="G36" s="1"/>
      <c r="H36" s="1"/>
      <c r="I36" s="1"/>
      <c r="J36" s="1"/>
      <c r="K36" s="1"/>
      <c r="L36" s="1"/>
      <c r="M36" s="1"/>
      <c r="N36" s="1"/>
      <c r="O36" s="1"/>
      <c r="P36" s="1"/>
      <c r="Q36" s="1"/>
      <c r="R36" s="1"/>
      <c r="S36" s="1"/>
      <c r="T36" s="1"/>
    </row>
    <row r="37" spans="1:21" ht="12.75" customHeight="1" x14ac:dyDescent="0.25">
      <c r="A37" s="156" t="s">
        <v>36</v>
      </c>
      <c r="B37" s="156"/>
      <c r="C37" s="156"/>
      <c r="D37" s="156"/>
      <c r="E37" s="156"/>
      <c r="F37" s="156"/>
      <c r="G37" s="156"/>
      <c r="H37" s="156"/>
      <c r="I37" s="156"/>
      <c r="J37" s="156"/>
      <c r="K37" s="156"/>
      <c r="L37" s="156"/>
      <c r="M37" s="156"/>
      <c r="N37" s="156"/>
      <c r="O37" s="156"/>
      <c r="P37" s="156"/>
      <c r="Q37" s="156"/>
      <c r="R37" s="156"/>
      <c r="S37" s="156"/>
      <c r="T37" s="156"/>
    </row>
    <row r="38" spans="1:21" ht="20.25" customHeight="1" x14ac:dyDescent="0.25">
      <c r="A38" s="156"/>
      <c r="B38" s="156"/>
      <c r="C38" s="156"/>
      <c r="D38" s="156"/>
      <c r="E38" s="156"/>
      <c r="F38" s="156"/>
      <c r="G38" s="156"/>
      <c r="H38" s="156"/>
      <c r="I38" s="156"/>
      <c r="J38" s="156"/>
      <c r="K38" s="156"/>
      <c r="L38" s="156"/>
      <c r="M38" s="156"/>
      <c r="N38" s="156"/>
      <c r="O38" s="156"/>
      <c r="P38" s="156"/>
      <c r="Q38" s="156"/>
      <c r="R38" s="156"/>
      <c r="S38" s="156"/>
      <c r="T38" s="156"/>
    </row>
    <row r="39" spans="1:21" ht="159" customHeight="1" x14ac:dyDescent="0.25">
      <c r="A39" s="198" t="s">
        <v>37</v>
      </c>
      <c r="B39" s="171"/>
      <c r="C39" s="171" t="s">
        <v>38</v>
      </c>
      <c r="D39" s="171"/>
      <c r="E39" s="171"/>
      <c r="F39" s="171"/>
      <c r="G39" s="171" t="s">
        <v>39</v>
      </c>
      <c r="H39" s="172" t="s">
        <v>40</v>
      </c>
      <c r="I39" s="171" t="s">
        <v>41</v>
      </c>
      <c r="J39" s="201"/>
      <c r="K39" s="202"/>
      <c r="L39" s="1"/>
      <c r="M39" s="1"/>
      <c r="N39" s="1"/>
      <c r="O39" s="1"/>
      <c r="P39" s="1"/>
      <c r="Q39" s="1"/>
      <c r="R39" s="1"/>
      <c r="S39" s="1"/>
      <c r="T39" s="1"/>
    </row>
    <row r="40" spans="1:21" ht="15.75" hidden="1" customHeight="1" x14ac:dyDescent="0.25">
      <c r="A40" s="199"/>
      <c r="B40" s="165"/>
      <c r="C40" s="165"/>
      <c r="D40" s="165"/>
      <c r="E40" s="165"/>
      <c r="F40" s="165"/>
      <c r="G40" s="165"/>
      <c r="H40" s="200"/>
      <c r="I40" s="27"/>
      <c r="J40" s="28"/>
      <c r="K40" s="202"/>
      <c r="L40" s="1"/>
      <c r="M40" s="1"/>
      <c r="N40" s="1"/>
      <c r="O40" s="1"/>
      <c r="P40" s="1"/>
      <c r="Q40" s="1"/>
      <c r="R40" s="1"/>
      <c r="S40" s="1"/>
      <c r="T40" s="1"/>
    </row>
    <row r="41" spans="1:21" ht="37.9" customHeight="1" x14ac:dyDescent="0.25">
      <c r="A41" s="181" t="s">
        <v>42</v>
      </c>
      <c r="B41" s="182"/>
      <c r="C41" s="183">
        <f>C43+C44</f>
        <v>240000</v>
      </c>
      <c r="D41" s="184"/>
      <c r="E41" s="184"/>
      <c r="F41" s="185"/>
      <c r="G41" s="16">
        <f>G43+G44</f>
        <v>240000</v>
      </c>
      <c r="H41" s="30">
        <f>H43+H44</f>
        <v>0</v>
      </c>
      <c r="I41" s="186"/>
      <c r="J41" s="187"/>
      <c r="K41" s="1"/>
      <c r="L41" s="1"/>
      <c r="M41" s="1"/>
      <c r="N41" s="1"/>
      <c r="O41" s="1"/>
      <c r="P41" s="1"/>
      <c r="Q41" s="1"/>
      <c r="R41" s="1"/>
      <c r="S41" s="1"/>
      <c r="T41" s="1"/>
    </row>
    <row r="42" spans="1:21" ht="17.25" customHeight="1" x14ac:dyDescent="0.25">
      <c r="A42" s="188" t="s">
        <v>30</v>
      </c>
      <c r="B42" s="189"/>
      <c r="C42" s="165"/>
      <c r="D42" s="165"/>
      <c r="E42" s="165"/>
      <c r="F42" s="165"/>
      <c r="G42" s="16"/>
      <c r="H42" s="30"/>
      <c r="I42" s="186"/>
      <c r="J42" s="187"/>
      <c r="K42" s="1"/>
      <c r="L42" s="1"/>
      <c r="M42" s="1"/>
      <c r="N42" s="1"/>
      <c r="O42" s="1"/>
      <c r="P42" s="1"/>
      <c r="Q42" s="1"/>
      <c r="R42" s="1"/>
      <c r="S42" s="1"/>
      <c r="T42" s="1"/>
    </row>
    <row r="43" spans="1:21" ht="19.5" customHeight="1" x14ac:dyDescent="0.25">
      <c r="A43" s="190" t="s">
        <v>43</v>
      </c>
      <c r="B43" s="191"/>
      <c r="C43" s="164">
        <v>120000</v>
      </c>
      <c r="D43" s="164"/>
      <c r="E43" s="164"/>
      <c r="F43" s="164"/>
      <c r="G43" s="20">
        <v>120000</v>
      </c>
      <c r="H43" s="30">
        <f>C43-G43</f>
        <v>0</v>
      </c>
      <c r="I43" s="192"/>
      <c r="J43" s="193"/>
      <c r="K43" s="1"/>
      <c r="L43" s="1"/>
      <c r="M43" s="1"/>
      <c r="N43" s="1"/>
      <c r="O43" s="1"/>
      <c r="P43" s="1"/>
      <c r="Q43" s="1"/>
      <c r="R43" s="1"/>
      <c r="S43" s="1"/>
      <c r="T43" s="1"/>
    </row>
    <row r="44" spans="1:21" ht="21" customHeight="1" x14ac:dyDescent="0.25">
      <c r="A44" s="175" t="s">
        <v>44</v>
      </c>
      <c r="B44" s="176"/>
      <c r="C44" s="177">
        <v>120000</v>
      </c>
      <c r="D44" s="177"/>
      <c r="E44" s="177"/>
      <c r="F44" s="177"/>
      <c r="G44" s="21">
        <v>120000</v>
      </c>
      <c r="H44" s="32">
        <f>C44-G44</f>
        <v>0</v>
      </c>
      <c r="I44" s="178"/>
      <c r="J44" s="179"/>
      <c r="K44" s="1"/>
      <c r="L44" s="1"/>
      <c r="M44" s="1"/>
      <c r="N44" s="1"/>
      <c r="O44" s="1"/>
      <c r="P44" s="1"/>
      <c r="Q44" s="1"/>
      <c r="R44" s="1"/>
      <c r="S44" s="1"/>
      <c r="T44" s="1"/>
    </row>
    <row r="45" spans="1:21" ht="18" customHeight="1" x14ac:dyDescent="0.25">
      <c r="A45" s="1"/>
      <c r="B45" s="1"/>
      <c r="C45" s="1"/>
      <c r="D45" s="1"/>
      <c r="E45" s="1"/>
      <c r="F45" s="1"/>
      <c r="G45" s="1"/>
      <c r="H45" s="1"/>
      <c r="I45" s="1"/>
      <c r="J45" s="1"/>
      <c r="K45" s="1"/>
      <c r="L45" s="1"/>
      <c r="M45" s="1"/>
      <c r="N45" s="1"/>
      <c r="O45" s="1"/>
      <c r="P45" s="1"/>
      <c r="Q45" s="1"/>
      <c r="R45" s="1"/>
      <c r="S45" s="1"/>
      <c r="T45" s="1"/>
    </row>
    <row r="46" spans="1:21" ht="30.75" customHeight="1" x14ac:dyDescent="0.25">
      <c r="A46" s="156" t="s">
        <v>45</v>
      </c>
      <c r="B46" s="156"/>
      <c r="C46" s="156"/>
      <c r="D46" s="156"/>
      <c r="E46" s="156"/>
      <c r="F46" s="156"/>
      <c r="G46" s="156"/>
      <c r="H46" s="156"/>
      <c r="I46" s="156"/>
      <c r="J46" s="156"/>
      <c r="K46" s="156"/>
      <c r="L46" s="156"/>
      <c r="M46" s="156"/>
      <c r="N46" s="156"/>
      <c r="O46" s="156"/>
      <c r="P46" s="156"/>
      <c r="Q46" s="156"/>
      <c r="R46" s="156"/>
      <c r="S46" s="156"/>
      <c r="T46" s="156"/>
      <c r="U46" s="2"/>
    </row>
    <row r="47" spans="1:21" ht="13.5" customHeight="1" x14ac:dyDescent="0.25">
      <c r="A47" s="1"/>
      <c r="B47" s="1"/>
      <c r="C47" s="1"/>
      <c r="D47" s="1"/>
      <c r="E47" s="1"/>
      <c r="F47" s="1"/>
      <c r="G47" s="1"/>
      <c r="H47" s="1"/>
      <c r="I47" s="1"/>
      <c r="J47" s="1"/>
      <c r="K47" s="1"/>
      <c r="L47" s="1"/>
      <c r="M47" s="1"/>
      <c r="N47" s="1"/>
      <c r="O47" s="1"/>
      <c r="P47" s="1"/>
      <c r="Q47" s="1"/>
      <c r="R47" s="1"/>
      <c r="S47" s="1"/>
      <c r="T47" s="1"/>
    </row>
    <row r="48" spans="1:21" ht="33.75" customHeight="1" x14ac:dyDescent="0.25">
      <c r="A48" s="1" t="s">
        <v>46</v>
      </c>
      <c r="B48" s="1"/>
      <c r="C48" s="241" t="s">
        <v>147</v>
      </c>
      <c r="D48" s="241"/>
      <c r="E48" s="241"/>
      <c r="F48" s="241"/>
      <c r="G48" s="241"/>
      <c r="H48" s="241"/>
      <c r="I48" s="241"/>
      <c r="J48" s="241"/>
      <c r="K48" s="241"/>
      <c r="L48" s="241"/>
      <c r="M48" s="241"/>
      <c r="N48" s="241"/>
      <c r="O48" s="241"/>
      <c r="P48" s="241"/>
      <c r="Q48" s="241"/>
      <c r="R48" s="241"/>
      <c r="S48" s="241"/>
      <c r="T48" s="241"/>
    </row>
    <row r="49" spans="1:20" ht="18" customHeight="1" x14ac:dyDescent="0.25">
      <c r="A49" s="180"/>
      <c r="B49" s="180"/>
      <c r="C49" s="180"/>
      <c r="D49" s="180"/>
      <c r="E49" s="180"/>
      <c r="F49" s="180"/>
      <c r="G49" s="180"/>
      <c r="H49" s="180"/>
      <c r="I49" s="180"/>
      <c r="J49" s="1"/>
      <c r="K49" s="1"/>
      <c r="L49" s="1"/>
      <c r="M49" s="1"/>
      <c r="N49" s="1"/>
      <c r="O49" s="1"/>
      <c r="P49" s="1"/>
      <c r="Q49" s="1"/>
      <c r="R49" s="1"/>
      <c r="S49" s="1"/>
      <c r="T49" s="1"/>
    </row>
    <row r="50" spans="1:20" ht="31.5" customHeight="1" x14ac:dyDescent="0.25">
      <c r="A50" s="155" t="s">
        <v>48</v>
      </c>
      <c r="B50" s="155"/>
      <c r="C50" s="241" t="s">
        <v>148</v>
      </c>
      <c r="D50" s="241"/>
      <c r="E50" s="241"/>
      <c r="F50" s="241"/>
      <c r="G50" s="241"/>
      <c r="H50" s="241"/>
      <c r="I50" s="241"/>
      <c r="J50" s="241"/>
      <c r="K50" s="241"/>
      <c r="L50" s="241"/>
      <c r="M50" s="241"/>
      <c r="N50" s="241"/>
      <c r="O50" s="241"/>
      <c r="P50" s="241"/>
      <c r="Q50" s="241"/>
      <c r="R50" s="241"/>
      <c r="S50" s="241"/>
      <c r="T50" s="241"/>
    </row>
    <row r="51" spans="1:20" ht="20.25" customHeight="1" x14ac:dyDescent="0.25">
      <c r="A51" s="180"/>
      <c r="B51" s="180"/>
      <c r="C51" s="180"/>
      <c r="D51" s="180"/>
      <c r="E51" s="180"/>
      <c r="F51" s="180"/>
      <c r="G51" s="180"/>
      <c r="H51" s="180"/>
      <c r="I51" s="180"/>
      <c r="J51" s="1"/>
      <c r="K51" s="1"/>
      <c r="L51" s="1"/>
      <c r="M51" s="1"/>
      <c r="N51" s="1"/>
      <c r="O51" s="1"/>
      <c r="P51" s="1"/>
      <c r="Q51" s="1"/>
      <c r="R51" s="1"/>
      <c r="S51" s="1"/>
      <c r="T51" s="1"/>
    </row>
    <row r="52" spans="1:20" ht="11.25" customHeight="1" x14ac:dyDescent="0.25">
      <c r="A52" s="1"/>
      <c r="B52" s="1"/>
      <c r="C52" s="1"/>
      <c r="D52" s="1"/>
      <c r="E52" s="1"/>
      <c r="F52" s="1"/>
      <c r="G52" s="1"/>
      <c r="H52" s="1"/>
      <c r="I52" s="1"/>
      <c r="J52" s="1"/>
      <c r="K52" s="1"/>
      <c r="L52" s="1"/>
      <c r="M52" s="1"/>
      <c r="N52" s="1"/>
      <c r="O52" s="1"/>
      <c r="P52" s="1"/>
      <c r="Q52" s="1"/>
      <c r="R52" s="1"/>
      <c r="S52" s="1"/>
      <c r="T52" s="1"/>
    </row>
    <row r="53" spans="1:20" ht="48" customHeight="1" x14ac:dyDescent="0.25">
      <c r="A53" s="156" t="s">
        <v>50</v>
      </c>
      <c r="B53" s="157"/>
      <c r="C53" s="157"/>
      <c r="D53" s="157"/>
      <c r="E53" s="157"/>
      <c r="F53" s="157"/>
      <c r="G53" s="157"/>
      <c r="H53" s="157"/>
      <c r="I53" s="157"/>
      <c r="J53" s="157"/>
      <c r="K53" s="157"/>
      <c r="L53" s="157"/>
      <c r="M53" s="157"/>
      <c r="N53" s="157"/>
      <c r="O53" s="157"/>
      <c r="P53" s="157"/>
      <c r="Q53" s="157"/>
      <c r="R53" s="157"/>
      <c r="S53" s="157"/>
      <c r="T53" s="157"/>
    </row>
    <row r="54" spans="1:20" ht="15.75" x14ac:dyDescent="0.25">
      <c r="A54" s="1"/>
      <c r="B54" s="1"/>
      <c r="C54" s="1"/>
      <c r="D54" s="1"/>
      <c r="E54" s="1"/>
      <c r="F54" s="1"/>
      <c r="G54" s="1"/>
      <c r="H54" s="1"/>
      <c r="I54" s="1"/>
      <c r="J54" s="1"/>
      <c r="K54" s="1"/>
      <c r="L54" s="1"/>
      <c r="M54" s="1"/>
      <c r="N54" s="1"/>
      <c r="O54" s="1"/>
      <c r="P54" s="1"/>
      <c r="Q54" s="1"/>
      <c r="R54" s="1"/>
      <c r="S54" s="1"/>
      <c r="T54" s="1"/>
    </row>
    <row r="55" spans="1:20" ht="192.75" customHeight="1" x14ac:dyDescent="0.25">
      <c r="A55" s="24" t="s">
        <v>7</v>
      </c>
      <c r="B55" s="25" t="s">
        <v>51</v>
      </c>
      <c r="C55" s="171" t="s">
        <v>52</v>
      </c>
      <c r="D55" s="171"/>
      <c r="E55" s="33"/>
      <c r="F55" s="171" t="s">
        <v>53</v>
      </c>
      <c r="G55" s="171"/>
      <c r="H55" s="25" t="s">
        <v>54</v>
      </c>
      <c r="I55" s="172" t="s">
        <v>40</v>
      </c>
      <c r="J55" s="173"/>
      <c r="K55" s="15" t="s">
        <v>41</v>
      </c>
      <c r="L55" s="1"/>
      <c r="M55" s="1"/>
      <c r="N55" s="1"/>
      <c r="O55" s="1"/>
      <c r="P55" s="1"/>
      <c r="Q55" s="1"/>
      <c r="R55" s="1"/>
      <c r="S55" s="1"/>
      <c r="T55" s="1"/>
    </row>
    <row r="56" spans="1:20" ht="63.75" customHeight="1" x14ac:dyDescent="0.25">
      <c r="A56" s="29">
        <v>1</v>
      </c>
      <c r="B56" s="34" t="s">
        <v>55</v>
      </c>
      <c r="C56" s="163"/>
      <c r="D56" s="163"/>
      <c r="E56" s="35"/>
      <c r="F56" s="164">
        <v>0</v>
      </c>
      <c r="G56" s="164"/>
      <c r="H56" s="31">
        <v>0</v>
      </c>
      <c r="I56" s="165">
        <f t="shared" ref="I56:I62" si="0">F56-H56</f>
        <v>0</v>
      </c>
      <c r="J56" s="165"/>
      <c r="K56" s="36"/>
      <c r="L56" s="1"/>
      <c r="M56" s="1"/>
      <c r="N56" s="1"/>
      <c r="O56" s="1"/>
      <c r="P56" s="1"/>
      <c r="Q56" s="1"/>
      <c r="R56" s="1"/>
      <c r="S56" s="1"/>
      <c r="T56" s="1"/>
    </row>
    <row r="57" spans="1:20" ht="231" customHeight="1" x14ac:dyDescent="0.25">
      <c r="A57" s="29">
        <v>2</v>
      </c>
      <c r="B57" s="34" t="s">
        <v>56</v>
      </c>
      <c r="C57" s="240" t="s">
        <v>149</v>
      </c>
      <c r="D57" s="240"/>
      <c r="E57" s="35"/>
      <c r="F57" s="164">
        <v>1650363</v>
      </c>
      <c r="G57" s="164"/>
      <c r="H57" s="31">
        <v>1650362.4</v>
      </c>
      <c r="I57" s="165">
        <f t="shared" si="0"/>
        <v>0.60000000009313226</v>
      </c>
      <c r="J57" s="165"/>
      <c r="K57" s="36" t="s">
        <v>128</v>
      </c>
      <c r="L57" s="1"/>
      <c r="M57" s="1"/>
      <c r="N57" s="1"/>
      <c r="O57" s="1"/>
      <c r="P57" s="1"/>
      <c r="Q57" s="1"/>
      <c r="R57" s="1"/>
      <c r="S57" s="1"/>
      <c r="T57" s="1"/>
    </row>
    <row r="58" spans="1:20" ht="114" customHeight="1" x14ac:dyDescent="0.25">
      <c r="A58" s="29">
        <v>3</v>
      </c>
      <c r="B58" s="34" t="s">
        <v>59</v>
      </c>
      <c r="C58" s="163"/>
      <c r="D58" s="163"/>
      <c r="E58" s="35"/>
      <c r="F58" s="164">
        <v>0</v>
      </c>
      <c r="G58" s="164"/>
      <c r="H58" s="31">
        <v>0</v>
      </c>
      <c r="I58" s="165">
        <f t="shared" si="0"/>
        <v>0</v>
      </c>
      <c r="J58" s="165"/>
      <c r="K58" s="36"/>
      <c r="L58" s="1"/>
      <c r="M58" s="1"/>
      <c r="N58" s="1"/>
      <c r="O58" s="1"/>
      <c r="P58" s="1"/>
      <c r="Q58" s="1"/>
      <c r="R58" s="1"/>
      <c r="S58" s="1"/>
      <c r="T58" s="1"/>
    </row>
    <row r="59" spans="1:20" ht="117" customHeight="1" x14ac:dyDescent="0.25">
      <c r="A59" s="29">
        <v>4</v>
      </c>
      <c r="B59" s="34" t="s">
        <v>60</v>
      </c>
      <c r="C59" s="163"/>
      <c r="D59" s="163"/>
      <c r="E59" s="35"/>
      <c r="F59" s="164">
        <v>0</v>
      </c>
      <c r="G59" s="164"/>
      <c r="H59" s="31">
        <v>0</v>
      </c>
      <c r="I59" s="165">
        <f t="shared" si="0"/>
        <v>0</v>
      </c>
      <c r="J59" s="165"/>
      <c r="K59" s="36"/>
      <c r="L59" s="1"/>
      <c r="M59" s="1"/>
      <c r="N59" s="1"/>
      <c r="O59" s="1"/>
      <c r="P59" s="1"/>
      <c r="Q59" s="1"/>
      <c r="R59" s="1"/>
      <c r="S59" s="1"/>
      <c r="T59" s="1"/>
    </row>
    <row r="60" spans="1:20" ht="30" customHeight="1" x14ac:dyDescent="0.25">
      <c r="A60" s="29">
        <v>5</v>
      </c>
      <c r="B60" s="34" t="s">
        <v>61</v>
      </c>
      <c r="C60" s="163"/>
      <c r="D60" s="163"/>
      <c r="E60" s="35"/>
      <c r="F60" s="164">
        <v>0</v>
      </c>
      <c r="G60" s="164"/>
      <c r="H60" s="31">
        <v>0</v>
      </c>
      <c r="I60" s="165">
        <f t="shared" si="0"/>
        <v>0</v>
      </c>
      <c r="J60" s="165"/>
      <c r="K60" s="36"/>
      <c r="L60" s="1"/>
      <c r="M60" s="1"/>
      <c r="N60" s="1"/>
      <c r="O60" s="1"/>
      <c r="P60" s="1"/>
      <c r="Q60" s="1"/>
      <c r="R60" s="1"/>
      <c r="S60" s="1"/>
      <c r="T60" s="1"/>
    </row>
    <row r="61" spans="1:20" ht="33" customHeight="1" x14ac:dyDescent="0.25">
      <c r="A61" s="29">
        <v>6</v>
      </c>
      <c r="B61" s="34" t="s">
        <v>62</v>
      </c>
      <c r="C61" s="163"/>
      <c r="D61" s="163"/>
      <c r="E61" s="35"/>
      <c r="F61" s="164">
        <v>0</v>
      </c>
      <c r="G61" s="164"/>
      <c r="H61" s="31">
        <v>0</v>
      </c>
      <c r="I61" s="165">
        <f t="shared" si="0"/>
        <v>0</v>
      </c>
      <c r="J61" s="165"/>
      <c r="K61" s="36"/>
      <c r="L61" s="1"/>
      <c r="M61" s="1"/>
      <c r="N61" s="1"/>
      <c r="O61" s="1"/>
      <c r="P61" s="1"/>
      <c r="Q61" s="1"/>
      <c r="R61" s="1"/>
      <c r="S61" s="1"/>
      <c r="T61" s="1"/>
    </row>
    <row r="62" spans="1:20" ht="20.25" customHeight="1" x14ac:dyDescent="0.25">
      <c r="A62" s="29">
        <v>7</v>
      </c>
      <c r="B62" s="34" t="s">
        <v>63</v>
      </c>
      <c r="C62" s="163"/>
      <c r="D62" s="163"/>
      <c r="E62" s="35"/>
      <c r="F62" s="164">
        <v>0</v>
      </c>
      <c r="G62" s="164"/>
      <c r="H62" s="31">
        <v>0</v>
      </c>
      <c r="I62" s="165">
        <f t="shared" si="0"/>
        <v>0</v>
      </c>
      <c r="J62" s="165"/>
      <c r="K62" s="36"/>
      <c r="L62" s="1"/>
      <c r="M62" s="1"/>
      <c r="N62" s="1"/>
      <c r="O62" s="1"/>
      <c r="P62" s="1"/>
      <c r="Q62" s="1"/>
      <c r="R62" s="1"/>
      <c r="S62" s="1"/>
      <c r="T62" s="1"/>
    </row>
    <row r="63" spans="1:20" ht="25.5" customHeight="1" x14ac:dyDescent="0.25">
      <c r="A63" s="38"/>
      <c r="B63" s="39" t="s">
        <v>64</v>
      </c>
      <c r="C63" s="166"/>
      <c r="D63" s="166"/>
      <c r="E63" s="166"/>
      <c r="F63" s="167">
        <f>SUM(F56:F62)</f>
        <v>1650363</v>
      </c>
      <c r="G63" s="168"/>
      <c r="H63" s="39">
        <f>SUM(H56:H62)</f>
        <v>1650362.4</v>
      </c>
      <c r="I63" s="167">
        <f>SUM(I56:J62)</f>
        <v>0.60000000009313226</v>
      </c>
      <c r="J63" s="168"/>
      <c r="K63" s="41"/>
      <c r="L63" s="1"/>
      <c r="M63" s="1"/>
      <c r="N63" s="1"/>
      <c r="O63" s="1"/>
      <c r="P63" s="1"/>
      <c r="Q63" s="1"/>
      <c r="R63" s="1"/>
      <c r="S63" s="1"/>
      <c r="T63" s="1"/>
    </row>
    <row r="64" spans="1:20" ht="15.75" x14ac:dyDescent="0.25">
      <c r="A64" s="1"/>
      <c r="B64" s="1"/>
      <c r="C64" s="1"/>
      <c r="D64" s="1"/>
      <c r="E64" s="1"/>
      <c r="F64" s="1"/>
      <c r="G64" s="1"/>
      <c r="H64" s="1"/>
      <c r="I64" s="1"/>
      <c r="J64" s="1"/>
      <c r="K64" s="1"/>
      <c r="L64" s="1"/>
      <c r="M64" s="1"/>
      <c r="N64" s="1"/>
      <c r="O64" s="1"/>
      <c r="P64" s="1"/>
      <c r="Q64" s="1"/>
      <c r="R64" s="1"/>
      <c r="S64" s="1"/>
      <c r="T64" s="1"/>
    </row>
    <row r="65" spans="1:20" ht="6.75" customHeight="1" x14ac:dyDescent="0.25">
      <c r="A65" s="156" t="s">
        <v>65</v>
      </c>
      <c r="B65" s="156"/>
      <c r="C65" s="156"/>
      <c r="D65" s="156"/>
      <c r="E65" s="156"/>
      <c r="F65" s="156"/>
      <c r="G65" s="156"/>
      <c r="H65" s="156"/>
      <c r="I65" s="156"/>
      <c r="J65" s="156"/>
      <c r="K65" s="156"/>
      <c r="L65" s="156"/>
      <c r="M65" s="156"/>
      <c r="N65" s="156"/>
      <c r="O65" s="156"/>
      <c r="P65" s="156"/>
      <c r="Q65" s="156"/>
      <c r="R65" s="156"/>
      <c r="S65" s="156"/>
      <c r="T65" s="156"/>
    </row>
    <row r="66" spans="1:20" ht="17.25" customHeight="1" x14ac:dyDescent="0.25">
      <c r="A66" s="156"/>
      <c r="B66" s="156"/>
      <c r="C66" s="156"/>
      <c r="D66" s="156"/>
      <c r="E66" s="156"/>
      <c r="F66" s="156"/>
      <c r="G66" s="156"/>
      <c r="H66" s="156"/>
      <c r="I66" s="156"/>
      <c r="J66" s="156"/>
      <c r="K66" s="156"/>
      <c r="L66" s="156"/>
      <c r="M66" s="156"/>
      <c r="N66" s="156"/>
      <c r="O66" s="156"/>
      <c r="P66" s="156"/>
      <c r="Q66" s="156"/>
      <c r="R66" s="156"/>
      <c r="S66" s="156"/>
      <c r="T66" s="156"/>
    </row>
    <row r="67" spans="1:20" ht="10.5" customHeight="1" x14ac:dyDescent="0.25">
      <c r="A67" s="156"/>
      <c r="B67" s="156"/>
      <c r="C67" s="156"/>
      <c r="D67" s="156"/>
      <c r="E67" s="156"/>
      <c r="F67" s="156"/>
      <c r="G67" s="156"/>
      <c r="H67" s="156"/>
      <c r="I67" s="156"/>
      <c r="J67" s="156"/>
      <c r="K67" s="156"/>
      <c r="L67" s="156"/>
      <c r="M67" s="156"/>
      <c r="N67" s="156"/>
      <c r="O67" s="156"/>
      <c r="P67" s="156"/>
      <c r="Q67" s="156"/>
      <c r="R67" s="156"/>
      <c r="S67" s="156"/>
      <c r="T67" s="156"/>
    </row>
    <row r="68" spans="1:20" ht="10.5" customHeight="1" x14ac:dyDescent="0.25">
      <c r="A68" s="156"/>
      <c r="B68" s="156"/>
      <c r="C68" s="156"/>
      <c r="D68" s="156"/>
      <c r="E68" s="156"/>
      <c r="F68" s="156"/>
      <c r="G68" s="156"/>
      <c r="H68" s="156"/>
      <c r="I68" s="156"/>
      <c r="J68" s="156"/>
      <c r="K68" s="156"/>
      <c r="L68" s="156"/>
      <c r="M68" s="156"/>
      <c r="N68" s="156"/>
      <c r="O68" s="156"/>
      <c r="P68" s="156"/>
      <c r="Q68" s="156"/>
      <c r="R68" s="156"/>
      <c r="S68" s="156"/>
      <c r="T68" s="156"/>
    </row>
    <row r="69" spans="1:20" ht="15.75" x14ac:dyDescent="0.25">
      <c r="A69" s="156" t="s">
        <v>66</v>
      </c>
      <c r="B69" s="156"/>
      <c r="C69" s="156"/>
      <c r="D69" s="156"/>
      <c r="E69" s="156"/>
      <c r="F69" s="156"/>
      <c r="G69" s="156"/>
      <c r="H69" s="156"/>
      <c r="I69" s="156"/>
      <c r="J69" s="156"/>
      <c r="K69" s="156"/>
      <c r="L69" s="156"/>
      <c r="M69" s="156"/>
      <c r="N69" s="156"/>
      <c r="O69" s="156"/>
      <c r="P69" s="156"/>
      <c r="Q69" s="156"/>
      <c r="R69" s="156"/>
      <c r="S69" s="156"/>
      <c r="T69" s="156"/>
    </row>
    <row r="70" spans="1:20" ht="19.5" customHeight="1" x14ac:dyDescent="0.25">
      <c r="A70" s="155" t="s">
        <v>67</v>
      </c>
      <c r="B70" s="155"/>
      <c r="C70" s="155"/>
      <c r="D70" s="155"/>
      <c r="E70" s="155"/>
      <c r="F70" s="155"/>
      <c r="G70" s="160" t="s">
        <v>150</v>
      </c>
      <c r="H70" s="160"/>
      <c r="I70" s="160"/>
      <c r="J70" s="160"/>
      <c r="K70" s="160"/>
      <c r="L70" s="160"/>
      <c r="M70" s="160"/>
      <c r="N70" s="160"/>
      <c r="O70" s="160"/>
      <c r="P70" s="160"/>
      <c r="Q70" s="160"/>
      <c r="R70" s="160"/>
      <c r="S70" s="160"/>
      <c r="T70" s="160"/>
    </row>
    <row r="71" spans="1:20" ht="25.5" customHeight="1" x14ac:dyDescent="0.25">
      <c r="A71" s="156" t="s">
        <v>69</v>
      </c>
      <c r="B71" s="156"/>
      <c r="C71" s="156"/>
      <c r="D71" s="156"/>
      <c r="E71" s="156"/>
      <c r="F71" s="156"/>
      <c r="G71" s="156"/>
      <c r="H71" s="156"/>
      <c r="I71" s="156"/>
      <c r="J71" s="156"/>
      <c r="K71" s="156"/>
      <c r="L71" s="161"/>
      <c r="M71" s="161"/>
      <c r="N71" s="161"/>
      <c r="O71" s="161"/>
      <c r="P71" s="161"/>
      <c r="Q71" s="161"/>
      <c r="R71" s="161"/>
      <c r="S71" s="161"/>
      <c r="T71" s="161"/>
    </row>
    <row r="72" spans="1:20" ht="12" customHeight="1" x14ac:dyDescent="0.25">
      <c r="A72" s="1"/>
      <c r="B72" s="1"/>
      <c r="C72" s="1"/>
      <c r="D72" s="1"/>
      <c r="E72" s="1"/>
      <c r="F72" s="1"/>
      <c r="G72" s="1"/>
      <c r="H72" s="1"/>
      <c r="I72" s="1"/>
      <c r="J72" s="1"/>
      <c r="K72" s="1"/>
      <c r="L72" s="1"/>
      <c r="M72" s="1"/>
      <c r="N72" s="1"/>
      <c r="O72" s="1"/>
      <c r="P72" s="1"/>
      <c r="Q72" s="1"/>
      <c r="R72" s="1"/>
      <c r="S72" s="1"/>
      <c r="T72" s="1"/>
    </row>
    <row r="73" spans="1:20" ht="15.75" x14ac:dyDescent="0.25">
      <c r="A73" s="1" t="s">
        <v>70</v>
      </c>
      <c r="B73" s="1"/>
      <c r="C73" s="1"/>
      <c r="D73" s="1"/>
      <c r="E73" s="1"/>
      <c r="F73" s="1"/>
      <c r="G73" s="1"/>
      <c r="H73" s="1"/>
      <c r="I73" s="1"/>
      <c r="J73" s="1"/>
      <c r="K73" s="1"/>
      <c r="L73" s="1"/>
      <c r="M73" s="1"/>
      <c r="N73" s="1"/>
      <c r="O73" s="1"/>
      <c r="P73" s="1"/>
      <c r="Q73" s="1"/>
      <c r="R73" s="1"/>
      <c r="S73" s="1"/>
      <c r="T73" s="1"/>
    </row>
    <row r="74" spans="1:20" ht="15.75" x14ac:dyDescent="0.25">
      <c r="A74" s="155" t="s">
        <v>71</v>
      </c>
      <c r="B74" s="155"/>
      <c r="C74" s="155"/>
      <c r="D74" s="155"/>
      <c r="E74" s="155"/>
      <c r="F74" s="155"/>
      <c r="G74" s="155"/>
      <c r="H74" s="155"/>
      <c r="I74" s="155"/>
      <c r="J74" s="155"/>
      <c r="K74" s="155"/>
      <c r="L74" s="155"/>
      <c r="M74" s="155"/>
      <c r="N74" s="155"/>
      <c r="O74" s="155"/>
      <c r="P74" s="155"/>
      <c r="Q74" s="162" t="s">
        <v>151</v>
      </c>
      <c r="R74" s="160"/>
      <c r="S74" s="160"/>
      <c r="T74" s="160"/>
    </row>
    <row r="75" spans="1:20" ht="15.75" x14ac:dyDescent="0.25">
      <c r="A75" s="155" t="s">
        <v>72</v>
      </c>
      <c r="B75" s="155"/>
      <c r="C75" s="155"/>
      <c r="D75" s="162" t="s">
        <v>152</v>
      </c>
      <c r="E75" s="162"/>
      <c r="F75" s="162"/>
      <c r="G75" s="162"/>
      <c r="H75" s="162"/>
      <c r="I75" s="162"/>
      <c r="J75" s="162"/>
      <c r="K75" s="1"/>
      <c r="L75" s="1"/>
      <c r="M75" s="1"/>
      <c r="N75" s="1"/>
      <c r="O75" s="1"/>
      <c r="P75" s="1"/>
      <c r="Q75" s="1"/>
      <c r="R75" s="1"/>
      <c r="S75" s="1"/>
      <c r="T75" s="1"/>
    </row>
    <row r="76" spans="1:20" ht="8.4499999999999993" customHeight="1" x14ac:dyDescent="0.25">
      <c r="A76" s="1"/>
      <c r="B76" s="1"/>
      <c r="C76" s="1"/>
      <c r="D76" s="1"/>
      <c r="E76" s="1"/>
      <c r="F76" s="1"/>
      <c r="G76" s="1"/>
      <c r="H76" s="1"/>
      <c r="I76" s="1"/>
      <c r="J76" s="1"/>
      <c r="K76" s="1"/>
      <c r="L76" s="1"/>
      <c r="M76" s="1"/>
      <c r="N76" s="1"/>
      <c r="O76" s="1"/>
      <c r="P76" s="1"/>
      <c r="Q76" s="1"/>
      <c r="R76" s="1"/>
      <c r="S76" s="1"/>
      <c r="T76" s="1"/>
    </row>
    <row r="77" spans="1:20" ht="15.75" x14ac:dyDescent="0.25">
      <c r="A77" s="157" t="s">
        <v>74</v>
      </c>
      <c r="B77" s="157"/>
      <c r="C77" s="157"/>
      <c r="D77" s="157"/>
      <c r="E77" s="157"/>
      <c r="F77" s="157"/>
      <c r="G77" s="157"/>
      <c r="H77" s="157"/>
      <c r="I77" s="157"/>
      <c r="J77" s="157"/>
      <c r="K77" s="157"/>
      <c r="L77" s="157"/>
      <c r="M77" s="157"/>
      <c r="N77" s="157"/>
      <c r="O77" s="157"/>
      <c r="P77" s="157"/>
      <c r="Q77" s="157"/>
      <c r="R77" s="157"/>
      <c r="S77" s="157"/>
      <c r="T77" s="157"/>
    </row>
    <row r="78" spans="1:20" ht="15.75"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58" t="s">
        <v>120</v>
      </c>
      <c r="B79" s="158"/>
      <c r="C79" s="158"/>
      <c r="D79" s="158"/>
      <c r="E79" s="158"/>
      <c r="F79" s="158"/>
      <c r="G79" s="158"/>
      <c r="H79" s="158"/>
      <c r="I79" s="158"/>
      <c r="J79" s="158"/>
      <c r="K79" s="158"/>
      <c r="L79" s="158"/>
      <c r="M79" s="158"/>
      <c r="N79" s="158"/>
      <c r="O79" s="158"/>
      <c r="P79" s="158"/>
      <c r="Q79" s="158"/>
      <c r="R79" s="158"/>
      <c r="S79" s="158"/>
      <c r="T79" s="158"/>
    </row>
    <row r="80" spans="1:20" ht="15.75" x14ac:dyDescent="0.25">
      <c r="A80" s="1"/>
      <c r="B80" s="1"/>
      <c r="C80" s="42" t="s">
        <v>76</v>
      </c>
      <c r="D80" s="152" t="s">
        <v>95</v>
      </c>
      <c r="E80" s="152"/>
      <c r="F80" s="152"/>
      <c r="G80" s="152" t="s">
        <v>78</v>
      </c>
      <c r="H80" s="152"/>
      <c r="I80" s="1"/>
      <c r="J80" s="1"/>
      <c r="K80" s="1"/>
      <c r="L80" s="1"/>
      <c r="M80" s="1"/>
      <c r="N80" s="1"/>
      <c r="O80" s="1"/>
      <c r="P80" s="1"/>
      <c r="Q80" s="1"/>
      <c r="R80" s="1"/>
      <c r="S80" s="1"/>
      <c r="T80" s="1"/>
    </row>
    <row r="81" spans="1:20" ht="15.75" x14ac:dyDescent="0.25">
      <c r="A81" s="1"/>
      <c r="B81" s="1"/>
      <c r="C81" s="1"/>
      <c r="D81" s="1"/>
      <c r="E81" s="1"/>
      <c r="F81" s="1"/>
      <c r="G81" s="1"/>
      <c r="H81" s="1"/>
      <c r="I81" s="1"/>
      <c r="J81" s="1"/>
      <c r="K81" s="1"/>
      <c r="L81" s="1"/>
      <c r="M81" s="1"/>
      <c r="N81" s="1"/>
      <c r="O81" s="1"/>
      <c r="P81" s="1"/>
      <c r="Q81" s="1"/>
      <c r="R81" s="1"/>
      <c r="S81" s="1"/>
      <c r="T81" s="1"/>
    </row>
    <row r="82" spans="1:20" ht="15.75" x14ac:dyDescent="0.25">
      <c r="A82" s="158" t="s">
        <v>113</v>
      </c>
      <c r="B82" s="158"/>
      <c r="C82" s="158"/>
      <c r="D82" s="158"/>
      <c r="E82" s="158"/>
      <c r="F82" s="158"/>
      <c r="G82" s="158"/>
      <c r="H82" s="158"/>
      <c r="I82" s="158"/>
      <c r="J82" s="158"/>
      <c r="K82" s="158"/>
      <c r="L82" s="158"/>
      <c r="M82" s="158"/>
      <c r="N82" s="158"/>
      <c r="O82" s="158"/>
      <c r="P82" s="158"/>
      <c r="Q82" s="158"/>
      <c r="R82" s="158"/>
      <c r="S82" s="158"/>
      <c r="T82" s="158"/>
    </row>
    <row r="83" spans="1:20" ht="15.75" x14ac:dyDescent="0.25">
      <c r="A83" s="1"/>
      <c r="B83" s="1"/>
      <c r="C83" s="42" t="s">
        <v>76</v>
      </c>
      <c r="D83" s="152" t="s">
        <v>95</v>
      </c>
      <c r="E83" s="152"/>
      <c r="F83" s="152"/>
      <c r="G83" s="152" t="s">
        <v>78</v>
      </c>
      <c r="H83" s="152"/>
      <c r="I83" s="1"/>
      <c r="J83" s="1"/>
      <c r="K83" s="1"/>
      <c r="L83" s="1"/>
      <c r="M83" s="1"/>
      <c r="N83" s="1"/>
      <c r="O83" s="1"/>
      <c r="P83" s="1"/>
      <c r="Q83" s="1"/>
      <c r="R83" s="1"/>
      <c r="S83" s="1"/>
      <c r="T83" s="1"/>
    </row>
    <row r="84" spans="1:20" ht="6" customHeight="1" x14ac:dyDescent="0.25">
      <c r="A84" s="1"/>
      <c r="B84" s="1"/>
      <c r="C84" s="1"/>
      <c r="D84" s="1"/>
      <c r="E84" s="1"/>
      <c r="F84" s="1"/>
      <c r="G84" s="1"/>
      <c r="H84" s="1"/>
      <c r="I84" s="1"/>
      <c r="J84" s="1"/>
      <c r="K84" s="1"/>
      <c r="L84" s="1"/>
      <c r="M84" s="1"/>
      <c r="N84" s="1"/>
      <c r="O84" s="1"/>
      <c r="P84" s="1"/>
      <c r="Q84" s="1"/>
      <c r="R84" s="1"/>
      <c r="S84" s="1"/>
      <c r="T84" s="1"/>
    </row>
    <row r="85" spans="1:20" ht="15.75" x14ac:dyDescent="0.25">
      <c r="A85" s="43" t="s">
        <v>80</v>
      </c>
      <c r="B85" s="1"/>
      <c r="C85" s="1"/>
      <c r="D85" s="1"/>
      <c r="E85" s="1"/>
      <c r="F85" s="1"/>
      <c r="G85" s="1"/>
      <c r="H85" s="1"/>
      <c r="I85" s="1"/>
      <c r="J85" s="1"/>
      <c r="K85" s="1"/>
      <c r="L85" s="1"/>
      <c r="M85" s="1"/>
      <c r="N85" s="1"/>
      <c r="O85" s="1"/>
      <c r="P85" s="1"/>
      <c r="Q85" s="1"/>
      <c r="R85" s="1"/>
      <c r="S85" s="1"/>
      <c r="T85" s="1"/>
    </row>
    <row r="86" spans="1:20" ht="7.9" customHeight="1" x14ac:dyDescent="0.25">
      <c r="A86" s="1"/>
      <c r="B86" s="1"/>
      <c r="C86" s="1"/>
      <c r="D86" s="1"/>
      <c r="E86" s="1"/>
      <c r="F86" s="1"/>
      <c r="G86" s="4"/>
      <c r="H86" s="1"/>
      <c r="I86" s="1"/>
      <c r="J86" s="1"/>
      <c r="K86" s="1"/>
      <c r="L86" s="1"/>
      <c r="M86" s="1"/>
      <c r="N86" s="1"/>
      <c r="O86" s="1"/>
      <c r="P86" s="1"/>
      <c r="Q86" s="1"/>
      <c r="R86" s="1"/>
      <c r="S86" s="1"/>
      <c r="T86" s="1"/>
    </row>
    <row r="87" spans="1:20" ht="15.75" x14ac:dyDescent="0.25">
      <c r="A87" s="1" t="s">
        <v>81</v>
      </c>
      <c r="B87" s="238">
        <v>44936</v>
      </c>
      <c r="C87" s="159"/>
      <c r="D87" s="1"/>
      <c r="E87" s="1"/>
      <c r="F87" s="1"/>
      <c r="G87" s="1"/>
      <c r="H87" s="1"/>
      <c r="I87" s="1"/>
      <c r="J87" s="1"/>
      <c r="K87" s="1"/>
      <c r="L87" s="1"/>
      <c r="M87" s="1"/>
      <c r="N87" s="1"/>
      <c r="O87" s="1"/>
      <c r="P87" s="1"/>
      <c r="Q87" s="1"/>
      <c r="R87" s="1"/>
      <c r="S87" s="1"/>
      <c r="T87" s="1"/>
    </row>
    <row r="88" spans="1:20" ht="9.6" customHeight="1" x14ac:dyDescent="0.25">
      <c r="A88" s="1"/>
      <c r="B88" s="1"/>
      <c r="C88" s="1"/>
      <c r="D88" s="1"/>
      <c r="E88" s="1"/>
      <c r="F88" s="1"/>
      <c r="G88" s="1"/>
      <c r="H88" s="1"/>
      <c r="I88" s="1"/>
      <c r="J88" s="1"/>
      <c r="K88" s="1"/>
      <c r="L88" s="1"/>
      <c r="M88" s="1"/>
      <c r="N88" s="1"/>
      <c r="O88" s="1"/>
      <c r="P88" s="1"/>
      <c r="Q88" s="1"/>
      <c r="R88" s="1"/>
      <c r="S88" s="1"/>
      <c r="T88" s="1"/>
    </row>
    <row r="89" spans="1:20" ht="15.75" x14ac:dyDescent="0.25">
      <c r="A89" s="158" t="s">
        <v>105</v>
      </c>
      <c r="B89" s="158"/>
      <c r="C89" s="158"/>
      <c r="D89" s="158"/>
      <c r="E89" s="158"/>
      <c r="F89" s="158"/>
      <c r="G89" s="158"/>
      <c r="H89" s="158"/>
      <c r="I89" s="158"/>
      <c r="J89" s="158"/>
      <c r="K89" s="158"/>
      <c r="L89" s="158"/>
      <c r="M89" s="158"/>
      <c r="N89" s="158"/>
      <c r="O89" s="158"/>
      <c r="P89" s="158"/>
      <c r="Q89" s="158"/>
      <c r="R89" s="158"/>
      <c r="S89" s="158"/>
      <c r="T89" s="158"/>
    </row>
    <row r="90" spans="1:20" ht="12" customHeight="1" x14ac:dyDescent="0.25">
      <c r="A90" s="1"/>
      <c r="B90" s="1"/>
      <c r="C90" s="42" t="s">
        <v>76</v>
      </c>
      <c r="D90" s="152" t="s">
        <v>95</v>
      </c>
      <c r="E90" s="152"/>
      <c r="F90" s="152"/>
      <c r="G90" s="153" t="s">
        <v>78</v>
      </c>
      <c r="H90" s="153"/>
      <c r="I90" s="1"/>
      <c r="J90" s="153" t="s">
        <v>84</v>
      </c>
      <c r="K90" s="153"/>
      <c r="L90" s="1"/>
      <c r="M90" s="1"/>
      <c r="N90" s="1"/>
      <c r="O90" s="1"/>
      <c r="P90" s="1"/>
      <c r="Q90" s="1"/>
      <c r="R90" s="1"/>
      <c r="S90" s="1"/>
      <c r="T90" s="1"/>
    </row>
    <row r="91" spans="1:20" ht="6" customHeight="1" x14ac:dyDescent="0.25">
      <c r="A91" s="1"/>
      <c r="B91" s="1"/>
      <c r="C91" s="1"/>
      <c r="D91" s="1"/>
      <c r="E91" s="1"/>
      <c r="F91" s="1"/>
      <c r="G91" s="1"/>
      <c r="H91" s="1"/>
      <c r="I91" s="1"/>
      <c r="J91" s="1"/>
      <c r="K91" s="1"/>
      <c r="L91" s="1"/>
      <c r="M91" s="1"/>
      <c r="N91" s="1"/>
      <c r="O91" s="1"/>
      <c r="P91" s="1"/>
      <c r="Q91" s="1"/>
      <c r="R91" s="1"/>
      <c r="S91" s="1"/>
      <c r="T91" s="1"/>
    </row>
    <row r="92" spans="1:20" ht="15.75" x14ac:dyDescent="0.25">
      <c r="A92" s="154" t="s">
        <v>85</v>
      </c>
      <c r="B92" s="154"/>
      <c r="C92" s="154"/>
      <c r="D92" s="154"/>
      <c r="E92" s="154"/>
      <c r="F92" s="154"/>
      <c r="G92" s="154"/>
      <c r="H92" s="154"/>
      <c r="I92" s="154"/>
      <c r="J92" s="154"/>
      <c r="K92" s="154"/>
      <c r="L92" s="154"/>
      <c r="M92" s="154"/>
      <c r="N92" s="154"/>
      <c r="O92" s="154"/>
      <c r="P92" s="154"/>
      <c r="Q92" s="154"/>
      <c r="R92" s="154"/>
      <c r="S92" s="154"/>
      <c r="T92" s="154"/>
    </row>
    <row r="93" spans="1:20" ht="15.75" x14ac:dyDescent="0.25">
      <c r="A93" s="155" t="s">
        <v>86</v>
      </c>
      <c r="B93" s="155"/>
      <c r="C93" s="155"/>
      <c r="D93" s="155"/>
      <c r="E93" s="155"/>
      <c r="F93" s="155"/>
      <c r="G93" s="155"/>
      <c r="H93" s="155"/>
      <c r="I93" s="155"/>
      <c r="J93" s="155"/>
      <c r="K93" s="155"/>
      <c r="L93" s="155"/>
      <c r="M93" s="155"/>
      <c r="N93" s="155"/>
      <c r="O93" s="155"/>
      <c r="P93" s="155"/>
      <c r="Q93" s="155"/>
      <c r="R93" s="155"/>
      <c r="S93" s="155"/>
      <c r="T93" s="155"/>
    </row>
    <row r="94" spans="1:20" s="44" customFormat="1" ht="29.25" customHeight="1" x14ac:dyDescent="0.25">
      <c r="A94" s="156" t="s">
        <v>87</v>
      </c>
      <c r="B94" s="157"/>
      <c r="C94" s="157"/>
      <c r="D94" s="157"/>
      <c r="E94" s="157"/>
      <c r="F94" s="157"/>
      <c r="G94" s="157"/>
      <c r="H94" s="157"/>
      <c r="I94" s="157"/>
      <c r="J94" s="157"/>
      <c r="K94" s="157"/>
      <c r="L94" s="157"/>
      <c r="M94" s="157"/>
      <c r="N94" s="157"/>
      <c r="O94" s="157"/>
      <c r="P94" s="157"/>
      <c r="Q94" s="157"/>
      <c r="R94" s="157"/>
      <c r="S94" s="157"/>
      <c r="T94" s="157"/>
    </row>
    <row r="95" spans="1:20" x14ac:dyDescent="0.25">
      <c r="A95" s="47"/>
      <c r="B95" s="47"/>
      <c r="C95" s="47"/>
      <c r="D95" s="47"/>
      <c r="E95" s="47"/>
      <c r="F95" s="47"/>
      <c r="G95" s="47"/>
      <c r="H95" s="47"/>
      <c r="I95" s="47"/>
      <c r="J95" s="47"/>
      <c r="K95" s="47"/>
      <c r="L95" s="47"/>
      <c r="M95" s="47"/>
      <c r="N95" s="47"/>
      <c r="O95" s="47"/>
      <c r="P95" s="47"/>
      <c r="Q95" s="47"/>
      <c r="R95" s="47"/>
      <c r="S95" s="47"/>
      <c r="T95" s="47"/>
    </row>
    <row r="102" spans="6:6" x14ac:dyDescent="0.25">
      <c r="F102" t="s">
        <v>76</v>
      </c>
    </row>
  </sheetData>
  <sheetProtection formatRows="0" insertRows="0"/>
  <mergeCells count="122">
    <mergeCell ref="P1:T7"/>
    <mergeCell ref="A9:T11"/>
    <mergeCell ref="A13:C13"/>
    <mergeCell ref="D13:G13"/>
    <mergeCell ref="A14:G14"/>
    <mergeCell ref="H14:T14"/>
    <mergeCell ref="A16:C16"/>
    <mergeCell ref="A17:T17"/>
    <mergeCell ref="A18:A22"/>
    <mergeCell ref="B18:B22"/>
    <mergeCell ref="C18:H20"/>
    <mergeCell ref="I18:M20"/>
    <mergeCell ref="N18:N22"/>
    <mergeCell ref="O18:S20"/>
    <mergeCell ref="T18:T20"/>
    <mergeCell ref="C21:C22"/>
    <mergeCell ref="D21:H21"/>
    <mergeCell ref="J21:M21"/>
    <mergeCell ref="O21:O22"/>
    <mergeCell ref="P21:S21"/>
    <mergeCell ref="T21:T22"/>
    <mergeCell ref="A25:T26"/>
    <mergeCell ref="A28:B28"/>
    <mergeCell ref="C28:D28"/>
    <mergeCell ref="G28:H28"/>
    <mergeCell ref="A29:B29"/>
    <mergeCell ref="C29:D29"/>
    <mergeCell ref="G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6:C36"/>
    <mergeCell ref="A37:T38"/>
    <mergeCell ref="A39:B40"/>
    <mergeCell ref="C39:F40"/>
    <mergeCell ref="G39:G40"/>
    <mergeCell ref="H39:H40"/>
    <mergeCell ref="I39:J39"/>
    <mergeCell ref="K39:K40"/>
    <mergeCell ref="A41:B41"/>
    <mergeCell ref="C41:F41"/>
    <mergeCell ref="I41:J41"/>
    <mergeCell ref="A42:B42"/>
    <mergeCell ref="C42:F42"/>
    <mergeCell ref="I42:J42"/>
    <mergeCell ref="A43:B43"/>
    <mergeCell ref="C43:F43"/>
    <mergeCell ref="I43:J43"/>
    <mergeCell ref="A44:B44"/>
    <mergeCell ref="C44:F44"/>
    <mergeCell ref="I44:J44"/>
    <mergeCell ref="A46:T46"/>
    <mergeCell ref="C48:T48"/>
    <mergeCell ref="A49:I49"/>
    <mergeCell ref="A50:B50"/>
    <mergeCell ref="C50:T50"/>
    <mergeCell ref="A51:I51"/>
    <mergeCell ref="A53:T53"/>
    <mergeCell ref="C55:D55"/>
    <mergeCell ref="F55:G55"/>
    <mergeCell ref="I55:J55"/>
    <mergeCell ref="C56:D56"/>
    <mergeCell ref="F56:G56"/>
    <mergeCell ref="I56:J56"/>
    <mergeCell ref="C57:D57"/>
    <mergeCell ref="F57:G57"/>
    <mergeCell ref="I57:J57"/>
    <mergeCell ref="C58:D58"/>
    <mergeCell ref="F58:G58"/>
    <mergeCell ref="I58:J58"/>
    <mergeCell ref="C59:D59"/>
    <mergeCell ref="F59:G59"/>
    <mergeCell ref="I59:J59"/>
    <mergeCell ref="C60:D60"/>
    <mergeCell ref="F60:G60"/>
    <mergeCell ref="I60:J60"/>
    <mergeCell ref="C61:D61"/>
    <mergeCell ref="F61:G61"/>
    <mergeCell ref="I61:J61"/>
    <mergeCell ref="C62:D62"/>
    <mergeCell ref="F62:G62"/>
    <mergeCell ref="I62:J62"/>
    <mergeCell ref="C63:E63"/>
    <mergeCell ref="F63:G63"/>
    <mergeCell ref="I63:J63"/>
    <mergeCell ref="A65:T68"/>
    <mergeCell ref="A69:T69"/>
    <mergeCell ref="A70:F70"/>
    <mergeCell ref="G70:T70"/>
    <mergeCell ref="A71:K71"/>
    <mergeCell ref="L71:T71"/>
    <mergeCell ref="A74:P74"/>
    <mergeCell ref="Q74:T74"/>
    <mergeCell ref="A75:C75"/>
    <mergeCell ref="D75:J75"/>
    <mergeCell ref="D90:F90"/>
    <mergeCell ref="G90:H90"/>
    <mergeCell ref="J90:K90"/>
    <mergeCell ref="A92:T92"/>
    <mergeCell ref="A93:T93"/>
    <mergeCell ref="A94:T94"/>
    <mergeCell ref="A77:T77"/>
    <mergeCell ref="A79:T79"/>
    <mergeCell ref="D80:F80"/>
    <mergeCell ref="G80:H80"/>
    <mergeCell ref="A82:T82"/>
    <mergeCell ref="D83:F83"/>
    <mergeCell ref="G83:H83"/>
    <mergeCell ref="B87:C87"/>
    <mergeCell ref="A89:T89"/>
  </mergeCells>
  <pageMargins left="0.47244094488188981" right="0.39370078740157477" top="0.70866141732283472" bottom="0.39370078740157477" header="0.19685039370078738" footer="0.19685039370078738"/>
  <pageSetup paperSize="9" scale="60" firstPageNumber="429496729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2"/>
  <sheetViews>
    <sheetView workbookViewId="0">
      <selection activeCell="F59" sqref="F59:G59"/>
    </sheetView>
  </sheetViews>
  <sheetFormatPr defaultRowHeight="15" x14ac:dyDescent="0.25"/>
  <cols>
    <col min="1" max="1" width="10.140625" style="47" customWidth="1"/>
    <col min="2" max="2" width="20" style="47" customWidth="1"/>
    <col min="3" max="3" width="9.85546875" style="47" customWidth="1"/>
    <col min="4" max="4" width="11.7109375" style="47" customWidth="1"/>
    <col min="5" max="5" width="12" style="47" hidden="1" customWidth="1"/>
    <col min="6" max="6" width="16" style="47" customWidth="1"/>
    <col min="7" max="7" width="15.140625" style="47" customWidth="1"/>
    <col min="8" max="8" width="13.140625" style="47" customWidth="1"/>
    <col min="9" max="9" width="9.85546875" style="47" customWidth="1"/>
    <col min="10" max="10" width="11.28515625" style="47" customWidth="1"/>
    <col min="11" max="11" width="12.85546875" style="47" customWidth="1"/>
    <col min="12" max="12" width="11.28515625" style="47" customWidth="1"/>
    <col min="13" max="13" width="9.85546875" style="47" customWidth="1"/>
    <col min="14" max="14" width="13.28515625" style="47" customWidth="1"/>
    <col min="15" max="15" width="9.140625" style="47"/>
    <col min="16" max="16" width="9.85546875" style="47" customWidth="1"/>
    <col min="17" max="17" width="10" style="47" customWidth="1"/>
    <col min="18" max="18" width="11" style="47" customWidth="1"/>
    <col min="19" max="19" width="10.42578125" style="47" customWidth="1"/>
    <col min="20" max="20" width="10.140625" style="47" customWidth="1"/>
    <col min="21" max="21" width="9.140625" style="47"/>
  </cols>
  <sheetData>
    <row r="1" spans="1:20" x14ac:dyDescent="0.25">
      <c r="P1" s="213" t="s">
        <v>0</v>
      </c>
      <c r="Q1" s="213"/>
      <c r="R1" s="213"/>
      <c r="S1" s="213"/>
      <c r="T1" s="213"/>
    </row>
    <row r="2" spans="1:20" x14ac:dyDescent="0.25">
      <c r="P2" s="213"/>
      <c r="Q2" s="213"/>
      <c r="R2" s="213"/>
      <c r="S2" s="213"/>
      <c r="T2" s="213"/>
    </row>
    <row r="3" spans="1:20" x14ac:dyDescent="0.25">
      <c r="P3" s="213"/>
      <c r="Q3" s="213"/>
      <c r="R3" s="213"/>
      <c r="S3" s="213"/>
      <c r="T3" s="213"/>
    </row>
    <row r="4" spans="1:20" x14ac:dyDescent="0.25">
      <c r="P4" s="213"/>
      <c r="Q4" s="213"/>
      <c r="R4" s="213"/>
      <c r="S4" s="213"/>
      <c r="T4" s="213"/>
    </row>
    <row r="5" spans="1:20" x14ac:dyDescent="0.25">
      <c r="P5" s="213"/>
      <c r="Q5" s="213"/>
      <c r="R5" s="213"/>
      <c r="S5" s="213"/>
      <c r="T5" s="213"/>
    </row>
    <row r="6" spans="1:20" x14ac:dyDescent="0.25">
      <c r="P6" s="213"/>
      <c r="Q6" s="213"/>
      <c r="R6" s="213"/>
      <c r="S6" s="213"/>
      <c r="T6" s="213"/>
    </row>
    <row r="7" spans="1:20" x14ac:dyDescent="0.25">
      <c r="P7" s="213"/>
      <c r="Q7" s="213"/>
      <c r="R7" s="213"/>
      <c r="S7" s="213"/>
      <c r="T7" s="213"/>
    </row>
    <row r="9" spans="1:20" x14ac:dyDescent="0.25">
      <c r="A9" s="314" t="s">
        <v>1</v>
      </c>
      <c r="B9" s="314"/>
      <c r="C9" s="314"/>
      <c r="D9" s="314"/>
      <c r="E9" s="314"/>
      <c r="F9" s="314"/>
      <c r="G9" s="314"/>
      <c r="H9" s="314"/>
      <c r="I9" s="314"/>
      <c r="J9" s="314"/>
      <c r="K9" s="314"/>
      <c r="L9" s="314"/>
      <c r="M9" s="314"/>
      <c r="N9" s="314"/>
      <c r="O9" s="314"/>
      <c r="P9" s="314"/>
      <c r="Q9" s="314"/>
      <c r="R9" s="314"/>
      <c r="S9" s="314"/>
      <c r="T9" s="314"/>
    </row>
    <row r="10" spans="1:20" x14ac:dyDescent="0.25">
      <c r="A10" s="314"/>
      <c r="B10" s="314"/>
      <c r="C10" s="314"/>
      <c r="D10" s="314"/>
      <c r="E10" s="314"/>
      <c r="F10" s="314"/>
      <c r="G10" s="314"/>
      <c r="H10" s="314"/>
      <c r="I10" s="314"/>
      <c r="J10" s="314"/>
      <c r="K10" s="314"/>
      <c r="L10" s="314"/>
      <c r="M10" s="314"/>
      <c r="N10" s="314"/>
      <c r="O10" s="314"/>
      <c r="P10" s="314"/>
      <c r="Q10" s="314"/>
      <c r="R10" s="314"/>
      <c r="S10" s="314"/>
      <c r="T10" s="314"/>
    </row>
    <row r="11" spans="1:20" x14ac:dyDescent="0.25">
      <c r="A11" s="314"/>
      <c r="B11" s="314"/>
      <c r="C11" s="314"/>
      <c r="D11" s="314"/>
      <c r="E11" s="314"/>
      <c r="F11" s="314"/>
      <c r="G11" s="314"/>
      <c r="H11" s="314"/>
      <c r="I11" s="314"/>
      <c r="J11" s="314"/>
      <c r="K11" s="314"/>
      <c r="L11" s="314"/>
      <c r="M11" s="314"/>
      <c r="N11" s="314"/>
      <c r="O11" s="314"/>
      <c r="P11" s="314"/>
      <c r="Q11" s="314"/>
      <c r="R11" s="314"/>
      <c r="S11" s="314"/>
      <c r="T11" s="314"/>
    </row>
    <row r="13" spans="1:20" ht="15.75" x14ac:dyDescent="0.25">
      <c r="A13" s="253" t="s">
        <v>2</v>
      </c>
      <c r="B13" s="253"/>
      <c r="C13" s="253"/>
      <c r="D13" s="315">
        <v>44927</v>
      </c>
      <c r="E13" s="316"/>
      <c r="F13" s="316"/>
      <c r="G13" s="316"/>
      <c r="H13" s="68"/>
      <c r="I13" s="68"/>
      <c r="J13" s="68"/>
      <c r="K13" s="68"/>
      <c r="L13" s="68"/>
      <c r="M13" s="68"/>
      <c r="N13" s="68"/>
      <c r="O13" s="68"/>
      <c r="P13" s="68"/>
      <c r="Q13" s="68"/>
      <c r="R13" s="68"/>
      <c r="S13" s="68"/>
      <c r="T13" s="68"/>
    </row>
    <row r="14" spans="1:20" ht="15.75" x14ac:dyDescent="0.25">
      <c r="A14" s="253" t="s">
        <v>3</v>
      </c>
      <c r="B14" s="253"/>
      <c r="C14" s="253"/>
      <c r="D14" s="253"/>
      <c r="E14" s="253"/>
      <c r="F14" s="253"/>
      <c r="G14" s="253"/>
      <c r="H14" s="316" t="s">
        <v>121</v>
      </c>
      <c r="I14" s="316"/>
      <c r="J14" s="316"/>
      <c r="K14" s="316"/>
      <c r="L14" s="316"/>
      <c r="M14" s="316"/>
      <c r="N14" s="316"/>
      <c r="O14" s="68"/>
      <c r="P14" s="68"/>
      <c r="Q14" s="68"/>
      <c r="R14" s="68"/>
      <c r="S14" s="68"/>
      <c r="T14" s="68"/>
    </row>
    <row r="15" spans="1:20" x14ac:dyDescent="0.25">
      <c r="A15" s="69"/>
      <c r="B15" s="69"/>
      <c r="C15" s="69"/>
      <c r="D15" s="69"/>
      <c r="E15" s="69"/>
      <c r="F15" s="69"/>
      <c r="G15" s="69"/>
      <c r="H15" s="70"/>
      <c r="I15" s="69"/>
      <c r="J15" s="69"/>
      <c r="K15" s="69"/>
      <c r="L15" s="69"/>
      <c r="M15" s="69"/>
      <c r="N15" s="69"/>
      <c r="O15" s="69"/>
      <c r="P15" s="69"/>
      <c r="Q15" s="69"/>
      <c r="R15" s="69"/>
      <c r="S15" s="69"/>
      <c r="T15" s="69"/>
    </row>
    <row r="16" spans="1:20" ht="15.75" x14ac:dyDescent="0.25">
      <c r="A16" s="294" t="s">
        <v>5</v>
      </c>
      <c r="B16" s="294"/>
      <c r="C16" s="294"/>
      <c r="D16" s="69"/>
      <c r="E16" s="69"/>
      <c r="F16" s="69"/>
      <c r="G16" s="69"/>
      <c r="H16" s="69"/>
      <c r="I16" s="69"/>
      <c r="J16" s="69"/>
      <c r="K16" s="69"/>
      <c r="L16" s="69"/>
      <c r="M16" s="69"/>
      <c r="N16" s="69"/>
      <c r="O16" s="69"/>
      <c r="P16" s="69"/>
      <c r="Q16" s="69"/>
      <c r="R16" s="69"/>
      <c r="S16" s="69"/>
      <c r="T16" s="69"/>
    </row>
    <row r="17" spans="1:20" ht="16.5" thickBot="1" x14ac:dyDescent="0.3">
      <c r="A17" s="253" t="s">
        <v>6</v>
      </c>
      <c r="B17" s="253"/>
      <c r="C17" s="253"/>
      <c r="D17" s="253"/>
      <c r="E17" s="253"/>
      <c r="F17" s="253"/>
      <c r="G17" s="253"/>
      <c r="H17" s="253"/>
      <c r="I17" s="253"/>
      <c r="J17" s="253"/>
      <c r="K17" s="253"/>
      <c r="L17" s="253"/>
      <c r="M17" s="253"/>
      <c r="N17" s="253"/>
      <c r="O17" s="253"/>
      <c r="P17" s="253"/>
      <c r="Q17" s="253"/>
      <c r="R17" s="253"/>
      <c r="S17" s="253"/>
      <c r="T17" s="253"/>
    </row>
    <row r="18" spans="1:20" x14ac:dyDescent="0.25">
      <c r="A18" s="303" t="s">
        <v>7</v>
      </c>
      <c r="B18" s="264" t="s">
        <v>8</v>
      </c>
      <c r="C18" s="305" t="s">
        <v>9</v>
      </c>
      <c r="D18" s="306"/>
      <c r="E18" s="306"/>
      <c r="F18" s="306"/>
      <c r="G18" s="306"/>
      <c r="H18" s="307"/>
      <c r="I18" s="264" t="s">
        <v>10</v>
      </c>
      <c r="J18" s="264"/>
      <c r="K18" s="264"/>
      <c r="L18" s="264"/>
      <c r="M18" s="264"/>
      <c r="N18" s="264" t="s">
        <v>11</v>
      </c>
      <c r="O18" s="264" t="s">
        <v>12</v>
      </c>
      <c r="P18" s="264"/>
      <c r="Q18" s="264"/>
      <c r="R18" s="264"/>
      <c r="S18" s="264"/>
      <c r="T18" s="313" t="s">
        <v>13</v>
      </c>
    </row>
    <row r="19" spans="1:20" x14ac:dyDescent="0.25">
      <c r="A19" s="304"/>
      <c r="B19" s="293"/>
      <c r="C19" s="308"/>
      <c r="D19" s="280"/>
      <c r="E19" s="280"/>
      <c r="F19" s="280"/>
      <c r="G19" s="280"/>
      <c r="H19" s="309"/>
      <c r="I19" s="293"/>
      <c r="J19" s="293"/>
      <c r="K19" s="293"/>
      <c r="L19" s="293"/>
      <c r="M19" s="293"/>
      <c r="N19" s="293"/>
      <c r="O19" s="293"/>
      <c r="P19" s="293"/>
      <c r="Q19" s="293"/>
      <c r="R19" s="293"/>
      <c r="S19" s="293"/>
      <c r="T19" s="302"/>
    </row>
    <row r="20" spans="1:20" x14ac:dyDescent="0.25">
      <c r="A20" s="304"/>
      <c r="B20" s="293"/>
      <c r="C20" s="310"/>
      <c r="D20" s="311"/>
      <c r="E20" s="311"/>
      <c r="F20" s="311"/>
      <c r="G20" s="311"/>
      <c r="H20" s="312"/>
      <c r="I20" s="293"/>
      <c r="J20" s="293"/>
      <c r="K20" s="293"/>
      <c r="L20" s="293"/>
      <c r="M20" s="293"/>
      <c r="N20" s="293"/>
      <c r="O20" s="293"/>
      <c r="P20" s="293"/>
      <c r="Q20" s="293"/>
      <c r="R20" s="293"/>
      <c r="S20" s="293"/>
      <c r="T20" s="302"/>
    </row>
    <row r="21" spans="1:20" x14ac:dyDescent="0.25">
      <c r="A21" s="304"/>
      <c r="B21" s="293"/>
      <c r="C21" s="293" t="s">
        <v>14</v>
      </c>
      <c r="D21" s="301" t="s">
        <v>15</v>
      </c>
      <c r="E21" s="301"/>
      <c r="F21" s="301"/>
      <c r="G21" s="301"/>
      <c r="H21" s="301"/>
      <c r="I21" s="104"/>
      <c r="J21" s="301" t="s">
        <v>15</v>
      </c>
      <c r="K21" s="301"/>
      <c r="L21" s="301"/>
      <c r="M21" s="301"/>
      <c r="N21" s="293"/>
      <c r="O21" s="293" t="s">
        <v>14</v>
      </c>
      <c r="P21" s="293" t="s">
        <v>15</v>
      </c>
      <c r="Q21" s="293"/>
      <c r="R21" s="293"/>
      <c r="S21" s="293"/>
      <c r="T21" s="302"/>
    </row>
    <row r="22" spans="1:20" ht="225" x14ac:dyDescent="0.25">
      <c r="A22" s="304"/>
      <c r="B22" s="293"/>
      <c r="C22" s="293"/>
      <c r="D22" s="105" t="s">
        <v>16</v>
      </c>
      <c r="E22" s="105" t="s">
        <v>17</v>
      </c>
      <c r="F22" s="105" t="s">
        <v>17</v>
      </c>
      <c r="G22" s="105" t="s">
        <v>18</v>
      </c>
      <c r="H22" s="105" t="s">
        <v>19</v>
      </c>
      <c r="I22" s="105" t="s">
        <v>14</v>
      </c>
      <c r="J22" s="105" t="s">
        <v>16</v>
      </c>
      <c r="K22" s="105" t="s">
        <v>17</v>
      </c>
      <c r="L22" s="105" t="s">
        <v>20</v>
      </c>
      <c r="M22" s="105" t="s">
        <v>21</v>
      </c>
      <c r="N22" s="293"/>
      <c r="O22" s="293"/>
      <c r="P22" s="105" t="s">
        <v>16</v>
      </c>
      <c r="Q22" s="105" t="s">
        <v>17</v>
      </c>
      <c r="R22" s="105" t="s">
        <v>20</v>
      </c>
      <c r="S22" s="105" t="s">
        <v>21</v>
      </c>
      <c r="T22" s="302"/>
    </row>
    <row r="23" spans="1:20" ht="30.75" thickBot="1" x14ac:dyDescent="0.3">
      <c r="A23" s="106"/>
      <c r="B23" s="107" t="s">
        <v>153</v>
      </c>
      <c r="C23" s="95">
        <f>D23+F23+G23+H23</f>
        <v>1655227</v>
      </c>
      <c r="D23" s="108">
        <v>1134789</v>
      </c>
      <c r="E23" s="108"/>
      <c r="F23" s="108">
        <v>180000</v>
      </c>
      <c r="G23" s="108">
        <v>170219</v>
      </c>
      <c r="H23" s="108">
        <v>170219</v>
      </c>
      <c r="I23" s="95">
        <f>J23+K23+L23+M23</f>
        <v>1647062.9999999998</v>
      </c>
      <c r="J23" s="108">
        <v>1129191.8999999999</v>
      </c>
      <c r="K23" s="108">
        <v>179112.2</v>
      </c>
      <c r="L23" s="108">
        <v>169379.45</v>
      </c>
      <c r="M23" s="108">
        <v>169379.45</v>
      </c>
      <c r="N23" s="108">
        <v>1647063</v>
      </c>
      <c r="O23" s="95">
        <f>P23+Q23+R23+S23</f>
        <v>1647062.9999999998</v>
      </c>
      <c r="P23" s="108">
        <v>1129191.8999999999</v>
      </c>
      <c r="Q23" s="108">
        <v>179112.2</v>
      </c>
      <c r="R23" s="108">
        <v>169379.45</v>
      </c>
      <c r="S23" s="108">
        <v>169379.45</v>
      </c>
      <c r="T23" s="109"/>
    </row>
    <row r="24" spans="1:20" x14ac:dyDescent="0.25">
      <c r="A24" s="69"/>
      <c r="B24" s="69"/>
      <c r="C24" s="69"/>
      <c r="D24" s="69"/>
      <c r="E24" s="69"/>
      <c r="F24" s="69"/>
      <c r="G24" s="69"/>
      <c r="H24" s="69"/>
      <c r="I24" s="69"/>
      <c r="J24" s="69"/>
      <c r="K24" s="69"/>
      <c r="L24" s="69"/>
      <c r="M24" s="69"/>
      <c r="N24" s="69"/>
      <c r="O24" s="69"/>
      <c r="P24" s="69"/>
      <c r="Q24" s="69"/>
      <c r="R24" s="69"/>
      <c r="S24" s="69"/>
      <c r="T24" s="69"/>
    </row>
    <row r="25" spans="1:20" x14ac:dyDescent="0.25">
      <c r="A25" s="253" t="s">
        <v>23</v>
      </c>
      <c r="B25" s="253"/>
      <c r="C25" s="253"/>
      <c r="D25" s="253"/>
      <c r="E25" s="253"/>
      <c r="F25" s="253"/>
      <c r="G25" s="253"/>
      <c r="H25" s="253"/>
      <c r="I25" s="253"/>
      <c r="J25" s="253"/>
      <c r="K25" s="253"/>
      <c r="L25" s="253"/>
      <c r="M25" s="253"/>
      <c r="N25" s="253"/>
      <c r="O25" s="253"/>
      <c r="P25" s="253"/>
      <c r="Q25" s="253"/>
      <c r="R25" s="253"/>
      <c r="S25" s="253"/>
      <c r="T25" s="253"/>
    </row>
    <row r="26" spans="1:20" x14ac:dyDescent="0.25">
      <c r="A26" s="253"/>
      <c r="B26" s="253"/>
      <c r="C26" s="253"/>
      <c r="D26" s="253"/>
      <c r="E26" s="253"/>
      <c r="F26" s="253"/>
      <c r="G26" s="253"/>
      <c r="H26" s="253"/>
      <c r="I26" s="253"/>
      <c r="J26" s="253"/>
      <c r="K26" s="253"/>
      <c r="L26" s="253"/>
      <c r="M26" s="253"/>
      <c r="N26" s="253"/>
      <c r="O26" s="253"/>
      <c r="P26" s="253"/>
      <c r="Q26" s="253"/>
      <c r="R26" s="253"/>
      <c r="S26" s="253"/>
      <c r="T26" s="253"/>
    </row>
    <row r="27" spans="1:20" ht="16.5" thickBot="1" x14ac:dyDescent="0.3">
      <c r="A27" s="71"/>
      <c r="B27" s="71"/>
      <c r="C27" s="71"/>
      <c r="D27" s="71"/>
      <c r="E27" s="71"/>
      <c r="F27" s="71"/>
      <c r="G27" s="71"/>
      <c r="H27" s="71"/>
      <c r="I27" s="71"/>
      <c r="J27" s="71"/>
      <c r="K27" s="71"/>
      <c r="L27" s="71"/>
      <c r="M27" s="71"/>
      <c r="N27" s="71"/>
      <c r="O27" s="71"/>
      <c r="P27" s="71"/>
      <c r="Q27" s="71"/>
      <c r="R27" s="71"/>
      <c r="S27" s="71"/>
      <c r="T27" s="71"/>
    </row>
    <row r="28" spans="1:20" ht="60" x14ac:dyDescent="0.25">
      <c r="A28" s="295" t="s">
        <v>24</v>
      </c>
      <c r="B28" s="264"/>
      <c r="C28" s="264" t="s">
        <v>25</v>
      </c>
      <c r="D28" s="264"/>
      <c r="E28" s="72"/>
      <c r="F28" s="72" t="s">
        <v>26</v>
      </c>
      <c r="G28" s="264" t="s">
        <v>27</v>
      </c>
      <c r="H28" s="264"/>
      <c r="I28" s="73" t="s">
        <v>28</v>
      </c>
      <c r="J28" s="69"/>
      <c r="K28" s="69"/>
      <c r="L28" s="69"/>
      <c r="M28" s="69"/>
      <c r="N28" s="69"/>
      <c r="O28" s="69"/>
      <c r="P28" s="69"/>
      <c r="Q28" s="69"/>
      <c r="R28" s="69"/>
      <c r="S28" s="69"/>
      <c r="T28" s="69"/>
    </row>
    <row r="29" spans="1:20" x14ac:dyDescent="0.25">
      <c r="A29" s="281" t="s">
        <v>29</v>
      </c>
      <c r="B29" s="282"/>
      <c r="C29" s="286">
        <f>C31+C32+C33+C34</f>
        <v>1652660.0999999999</v>
      </c>
      <c r="D29" s="286"/>
      <c r="E29" s="74"/>
      <c r="F29" s="74">
        <f>F31+F32+F33+F34</f>
        <v>100.00000000000001</v>
      </c>
      <c r="G29" s="300">
        <v>1647063</v>
      </c>
      <c r="H29" s="300"/>
      <c r="I29" s="74"/>
      <c r="J29" s="69"/>
      <c r="K29" s="69"/>
      <c r="L29" s="69"/>
      <c r="M29" s="69"/>
      <c r="N29" s="69"/>
      <c r="O29" s="69"/>
      <c r="P29" s="69"/>
      <c r="Q29" s="69"/>
      <c r="R29" s="69"/>
      <c r="S29" s="69"/>
      <c r="T29" s="69"/>
    </row>
    <row r="30" spans="1:20" x14ac:dyDescent="0.25">
      <c r="A30" s="281" t="s">
        <v>30</v>
      </c>
      <c r="B30" s="282"/>
      <c r="C30" s="299"/>
      <c r="D30" s="299"/>
      <c r="E30" s="75"/>
      <c r="F30" s="75"/>
      <c r="G30" s="293"/>
      <c r="H30" s="293"/>
      <c r="I30" s="75"/>
      <c r="J30" s="69"/>
      <c r="K30" s="69"/>
      <c r="L30" s="69"/>
      <c r="M30" s="69"/>
      <c r="N30" s="69"/>
      <c r="O30" s="69"/>
      <c r="P30" s="69"/>
      <c r="Q30" s="69"/>
      <c r="R30" s="69"/>
      <c r="S30" s="69"/>
      <c r="T30" s="69"/>
    </row>
    <row r="31" spans="1:20" x14ac:dyDescent="0.25">
      <c r="A31" s="281" t="s">
        <v>31</v>
      </c>
      <c r="B31" s="282"/>
      <c r="C31" s="273">
        <v>1134789</v>
      </c>
      <c r="D31" s="273"/>
      <c r="E31" s="74"/>
      <c r="F31" s="74">
        <f>ROUND((C31/C$29*100),4)</f>
        <v>68.664400000000001</v>
      </c>
      <c r="G31" s="293">
        <v>1129191.8999999999</v>
      </c>
      <c r="H31" s="293"/>
      <c r="I31" s="74">
        <f>C31-G31</f>
        <v>5597.1000000000931</v>
      </c>
      <c r="J31" s="69"/>
      <c r="K31" s="69"/>
      <c r="L31" s="69"/>
      <c r="M31" s="69"/>
      <c r="N31" s="69"/>
      <c r="O31" s="69"/>
      <c r="P31" s="69"/>
      <c r="Q31" s="69"/>
      <c r="R31" s="69"/>
      <c r="S31" s="69"/>
      <c r="T31" s="69"/>
    </row>
    <row r="32" spans="1:20" x14ac:dyDescent="0.25">
      <c r="A32" s="281" t="s">
        <v>32</v>
      </c>
      <c r="B32" s="282"/>
      <c r="C32" s="273">
        <v>179112.2</v>
      </c>
      <c r="D32" s="273"/>
      <c r="E32" s="74"/>
      <c r="F32" s="74">
        <f t="shared" ref="F32:F34" si="0">ROUND((C32/C$29*100),4)</f>
        <v>10.8378</v>
      </c>
      <c r="G32" s="293">
        <v>179112.2</v>
      </c>
      <c r="H32" s="293"/>
      <c r="I32" s="74">
        <f t="shared" ref="I32:I34" si="1">C32-G32</f>
        <v>0</v>
      </c>
      <c r="J32" s="69"/>
      <c r="K32" s="69"/>
      <c r="L32" s="69"/>
      <c r="M32" s="69"/>
      <c r="N32" s="69"/>
      <c r="O32" s="69"/>
      <c r="P32" s="69"/>
      <c r="Q32" s="69"/>
      <c r="R32" s="69"/>
      <c r="S32" s="69"/>
      <c r="T32" s="69"/>
    </row>
    <row r="33" spans="1:21" x14ac:dyDescent="0.25">
      <c r="A33" s="281" t="s">
        <v>33</v>
      </c>
      <c r="B33" s="282"/>
      <c r="C33" s="273">
        <v>169379.45</v>
      </c>
      <c r="D33" s="273"/>
      <c r="E33" s="74"/>
      <c r="F33" s="74">
        <f t="shared" si="0"/>
        <v>10.248900000000001</v>
      </c>
      <c r="G33" s="293">
        <v>169379.45</v>
      </c>
      <c r="H33" s="293"/>
      <c r="I33" s="74">
        <f t="shared" si="1"/>
        <v>0</v>
      </c>
      <c r="J33" s="69"/>
      <c r="K33" s="69"/>
      <c r="L33" s="69"/>
      <c r="M33" s="69"/>
      <c r="N33" s="69"/>
      <c r="O33" s="69"/>
      <c r="P33" s="69"/>
      <c r="Q33" s="69"/>
      <c r="R33" s="69"/>
      <c r="S33" s="69"/>
      <c r="T33" s="69"/>
    </row>
    <row r="34" spans="1:21" ht="15.75" thickBot="1" x14ac:dyDescent="0.3">
      <c r="A34" s="291" t="s">
        <v>34</v>
      </c>
      <c r="B34" s="292"/>
      <c r="C34" s="278">
        <v>169379.45</v>
      </c>
      <c r="D34" s="278"/>
      <c r="E34" s="76"/>
      <c r="F34" s="74">
        <f t="shared" si="0"/>
        <v>10.248900000000001</v>
      </c>
      <c r="G34" s="293">
        <v>169379.45</v>
      </c>
      <c r="H34" s="293"/>
      <c r="I34" s="74">
        <f t="shared" si="1"/>
        <v>0</v>
      </c>
      <c r="J34" s="69"/>
      <c r="K34" s="69"/>
      <c r="L34" s="69"/>
      <c r="M34" s="69"/>
      <c r="N34" s="69"/>
      <c r="O34" s="69"/>
      <c r="P34" s="69"/>
      <c r="Q34" s="69"/>
      <c r="R34" s="69"/>
      <c r="S34" s="69"/>
      <c r="T34" s="69"/>
    </row>
    <row r="35" spans="1:21" x14ac:dyDescent="0.25">
      <c r="A35" s="69"/>
      <c r="B35" s="69"/>
      <c r="C35" s="69"/>
      <c r="D35" s="69"/>
      <c r="E35" s="69"/>
      <c r="F35" s="69"/>
      <c r="G35" s="69"/>
      <c r="H35" s="69"/>
      <c r="I35" s="69"/>
      <c r="J35" s="69"/>
      <c r="K35" s="69"/>
      <c r="L35" s="69"/>
      <c r="M35" s="69"/>
      <c r="N35" s="69"/>
      <c r="O35" s="69"/>
      <c r="P35" s="69"/>
      <c r="Q35" s="69"/>
      <c r="R35" s="69"/>
      <c r="S35" s="69"/>
      <c r="T35" s="69"/>
    </row>
    <row r="36" spans="1:21" ht="15.75" x14ac:dyDescent="0.25">
      <c r="A36" s="294" t="s">
        <v>35</v>
      </c>
      <c r="B36" s="294"/>
      <c r="C36" s="294"/>
      <c r="D36" s="69"/>
      <c r="E36" s="69"/>
      <c r="F36" s="69"/>
      <c r="G36" s="69"/>
      <c r="H36" s="69"/>
      <c r="I36" s="69"/>
      <c r="J36" s="69"/>
      <c r="K36" s="69"/>
      <c r="L36" s="69"/>
      <c r="M36" s="69"/>
      <c r="N36" s="69"/>
      <c r="O36" s="69"/>
      <c r="P36" s="69"/>
      <c r="Q36" s="69"/>
      <c r="R36" s="69"/>
      <c r="S36" s="69"/>
      <c r="T36" s="69"/>
    </row>
    <row r="37" spans="1:21" x14ac:dyDescent="0.25">
      <c r="A37" s="253" t="s">
        <v>36</v>
      </c>
      <c r="B37" s="253"/>
      <c r="C37" s="253"/>
      <c r="D37" s="253"/>
      <c r="E37" s="253"/>
      <c r="F37" s="253"/>
      <c r="G37" s="253"/>
      <c r="H37" s="253"/>
      <c r="I37" s="253"/>
      <c r="J37" s="253"/>
      <c r="K37" s="253"/>
      <c r="L37" s="253"/>
      <c r="M37" s="253"/>
      <c r="N37" s="253"/>
      <c r="O37" s="253"/>
      <c r="P37" s="253"/>
      <c r="Q37" s="253"/>
      <c r="R37" s="253"/>
      <c r="S37" s="253"/>
      <c r="T37" s="253"/>
    </row>
    <row r="38" spans="1:21" ht="15.75" thickBot="1" x14ac:dyDescent="0.3">
      <c r="A38" s="253"/>
      <c r="B38" s="253"/>
      <c r="C38" s="253"/>
      <c r="D38" s="253"/>
      <c r="E38" s="253"/>
      <c r="F38" s="253"/>
      <c r="G38" s="253"/>
      <c r="H38" s="253"/>
      <c r="I38" s="253"/>
      <c r="J38" s="253"/>
      <c r="K38" s="253"/>
      <c r="L38" s="253"/>
      <c r="M38" s="253"/>
      <c r="N38" s="253"/>
      <c r="O38" s="253"/>
      <c r="P38" s="253"/>
      <c r="Q38" s="253"/>
      <c r="R38" s="253"/>
      <c r="S38" s="253"/>
      <c r="T38" s="253"/>
    </row>
    <row r="39" spans="1:21" x14ac:dyDescent="0.25">
      <c r="A39" s="295" t="s">
        <v>37</v>
      </c>
      <c r="B39" s="264"/>
      <c r="C39" s="264" t="s">
        <v>38</v>
      </c>
      <c r="D39" s="264"/>
      <c r="E39" s="264"/>
      <c r="F39" s="264"/>
      <c r="G39" s="264" t="s">
        <v>39</v>
      </c>
      <c r="H39" s="265" t="s">
        <v>40</v>
      </c>
      <c r="I39" s="264" t="s">
        <v>41</v>
      </c>
      <c r="J39" s="298"/>
      <c r="K39" s="280"/>
      <c r="L39" s="77"/>
      <c r="M39" s="69"/>
      <c r="N39" s="69"/>
      <c r="O39" s="69"/>
      <c r="P39" s="69"/>
      <c r="Q39" s="69"/>
      <c r="R39" s="69"/>
      <c r="S39" s="69"/>
      <c r="T39" s="69"/>
    </row>
    <row r="40" spans="1:21" x14ac:dyDescent="0.25">
      <c r="A40" s="296"/>
      <c r="B40" s="293"/>
      <c r="C40" s="293"/>
      <c r="D40" s="293"/>
      <c r="E40" s="293"/>
      <c r="F40" s="293"/>
      <c r="G40" s="293"/>
      <c r="H40" s="297"/>
      <c r="I40" s="78"/>
      <c r="J40" s="79"/>
      <c r="K40" s="280"/>
      <c r="L40" s="77"/>
      <c r="M40" s="69"/>
      <c r="N40" s="69"/>
      <c r="O40" s="69"/>
      <c r="P40" s="69"/>
      <c r="Q40" s="69"/>
      <c r="R40" s="69"/>
      <c r="S40" s="69"/>
      <c r="T40" s="69"/>
    </row>
    <row r="41" spans="1:21" x14ac:dyDescent="0.25">
      <c r="A41" s="281" t="s">
        <v>42</v>
      </c>
      <c r="B41" s="282"/>
      <c r="C41" s="283">
        <f>C43+C44</f>
        <v>240732</v>
      </c>
      <c r="D41" s="284"/>
      <c r="E41" s="284"/>
      <c r="F41" s="285"/>
      <c r="G41" s="74">
        <f>G43+G44</f>
        <v>240732</v>
      </c>
      <c r="H41" s="80">
        <f>H43+H44</f>
        <v>0</v>
      </c>
      <c r="I41" s="286"/>
      <c r="J41" s="287"/>
      <c r="K41" s="69"/>
      <c r="L41" s="69"/>
      <c r="M41" s="69"/>
      <c r="N41" s="69"/>
      <c r="O41" s="69"/>
      <c r="P41" s="69"/>
      <c r="Q41" s="69"/>
      <c r="R41" s="69"/>
      <c r="S41" s="69"/>
      <c r="T41" s="69"/>
    </row>
    <row r="42" spans="1:21" ht="15.75" x14ac:dyDescent="0.25">
      <c r="A42" s="288" t="s">
        <v>30</v>
      </c>
      <c r="B42" s="289"/>
      <c r="C42" s="290"/>
      <c r="D42" s="290"/>
      <c r="E42" s="290"/>
      <c r="F42" s="290"/>
      <c r="G42" s="74"/>
      <c r="H42" s="80"/>
      <c r="I42" s="286"/>
      <c r="J42" s="287"/>
      <c r="K42" s="69"/>
      <c r="L42" s="69"/>
      <c r="M42" s="69"/>
      <c r="N42" s="69"/>
      <c r="O42" s="69"/>
      <c r="P42" s="69"/>
      <c r="Q42" s="69"/>
      <c r="R42" s="69"/>
      <c r="S42" s="69"/>
      <c r="T42" s="69"/>
    </row>
    <row r="43" spans="1:21" ht="15.75" x14ac:dyDescent="0.25">
      <c r="A43" s="270" t="s">
        <v>43</v>
      </c>
      <c r="B43" s="271"/>
      <c r="C43" s="272">
        <v>120099</v>
      </c>
      <c r="D43" s="272"/>
      <c r="E43" s="272"/>
      <c r="F43" s="272"/>
      <c r="G43" s="81">
        <v>120099</v>
      </c>
      <c r="H43" s="80">
        <f>C43-G43</f>
        <v>0</v>
      </c>
      <c r="I43" s="273"/>
      <c r="J43" s="274"/>
      <c r="K43" s="69"/>
      <c r="L43" s="69"/>
      <c r="M43" s="69"/>
      <c r="N43" s="69"/>
      <c r="O43" s="69"/>
      <c r="P43" s="69"/>
      <c r="Q43" s="69"/>
      <c r="R43" s="69"/>
      <c r="S43" s="69"/>
      <c r="T43" s="69"/>
    </row>
    <row r="44" spans="1:21" ht="16.5" thickBot="1" x14ac:dyDescent="0.3">
      <c r="A44" s="275" t="s">
        <v>44</v>
      </c>
      <c r="B44" s="276"/>
      <c r="C44" s="277">
        <v>120633</v>
      </c>
      <c r="D44" s="277"/>
      <c r="E44" s="277"/>
      <c r="F44" s="277"/>
      <c r="G44" s="82">
        <v>120633</v>
      </c>
      <c r="H44" s="83">
        <f>C44-G44</f>
        <v>0</v>
      </c>
      <c r="I44" s="278"/>
      <c r="J44" s="279"/>
      <c r="K44" s="69"/>
      <c r="L44" s="69"/>
      <c r="M44" s="69"/>
      <c r="N44" s="69"/>
      <c r="O44" s="69"/>
      <c r="P44" s="69"/>
      <c r="Q44" s="69"/>
      <c r="R44" s="69"/>
      <c r="S44" s="69"/>
      <c r="T44" s="69"/>
    </row>
    <row r="45" spans="1:21" x14ac:dyDescent="0.25">
      <c r="A45" s="69"/>
      <c r="B45" s="69"/>
      <c r="C45" s="69"/>
      <c r="D45" s="69"/>
      <c r="E45" s="69"/>
      <c r="F45" s="69"/>
      <c r="G45" s="69"/>
      <c r="H45" s="69"/>
      <c r="I45" s="69"/>
      <c r="J45" s="69"/>
      <c r="K45" s="69"/>
      <c r="L45" s="69"/>
      <c r="M45" s="69"/>
      <c r="N45" s="69"/>
      <c r="O45" s="69"/>
      <c r="P45" s="69"/>
      <c r="Q45" s="69"/>
      <c r="R45" s="69"/>
      <c r="S45" s="69"/>
      <c r="T45" s="69"/>
    </row>
    <row r="46" spans="1:21" ht="15.75" x14ac:dyDescent="0.25">
      <c r="A46" s="253" t="s">
        <v>45</v>
      </c>
      <c r="B46" s="253"/>
      <c r="C46" s="253"/>
      <c r="D46" s="253"/>
      <c r="E46" s="253"/>
      <c r="F46" s="253"/>
      <c r="G46" s="253"/>
      <c r="H46" s="253"/>
      <c r="I46" s="253"/>
      <c r="J46" s="253"/>
      <c r="K46" s="253"/>
      <c r="L46" s="253"/>
      <c r="M46" s="253"/>
      <c r="N46" s="253"/>
      <c r="O46" s="253"/>
      <c r="P46" s="253"/>
      <c r="Q46" s="253"/>
      <c r="R46" s="253"/>
      <c r="S46" s="253"/>
      <c r="T46" s="253"/>
      <c r="U46" s="67"/>
    </row>
    <row r="47" spans="1:21" x14ac:dyDescent="0.25">
      <c r="A47" s="69"/>
      <c r="B47" s="69"/>
      <c r="C47" s="69"/>
      <c r="D47" s="69"/>
      <c r="E47" s="69"/>
      <c r="F47" s="69"/>
      <c r="G47" s="69"/>
      <c r="H47" s="69"/>
      <c r="I47" s="69"/>
      <c r="J47" s="69"/>
      <c r="K47" s="69"/>
      <c r="L47" s="69"/>
      <c r="M47" s="69"/>
      <c r="N47" s="69"/>
      <c r="O47" s="69"/>
      <c r="P47" s="69"/>
      <c r="Q47" s="69"/>
      <c r="R47" s="69"/>
      <c r="S47" s="69"/>
      <c r="T47" s="69"/>
    </row>
    <row r="48" spans="1:21" x14ac:dyDescent="0.25">
      <c r="A48" s="84" t="s">
        <v>46</v>
      </c>
      <c r="B48" s="69"/>
      <c r="C48" s="267" t="s">
        <v>154</v>
      </c>
      <c r="D48" s="267"/>
      <c r="E48" s="267"/>
      <c r="F48" s="267"/>
      <c r="G48" s="267"/>
      <c r="H48" s="267"/>
      <c r="I48" s="267"/>
      <c r="J48" s="267"/>
      <c r="K48" s="267"/>
      <c r="L48" s="267"/>
      <c r="M48" s="267"/>
      <c r="N48" s="267"/>
      <c r="O48" s="267"/>
      <c r="P48" s="267"/>
      <c r="Q48" s="267"/>
      <c r="R48" s="267"/>
      <c r="S48" s="267"/>
      <c r="T48" s="267"/>
    </row>
    <row r="49" spans="1:20" ht="15.75" x14ac:dyDescent="0.25">
      <c r="A49" s="268"/>
      <c r="B49" s="268"/>
      <c r="C49" s="268"/>
      <c r="D49" s="268"/>
      <c r="E49" s="268"/>
      <c r="F49" s="268"/>
      <c r="G49" s="268"/>
      <c r="H49" s="268"/>
      <c r="I49" s="268"/>
      <c r="J49" s="69"/>
      <c r="K49" s="69"/>
      <c r="L49" s="69"/>
      <c r="M49" s="69"/>
      <c r="N49" s="69"/>
      <c r="O49" s="69"/>
      <c r="P49" s="69"/>
      <c r="Q49" s="69"/>
      <c r="R49" s="69"/>
      <c r="S49" s="69"/>
      <c r="T49" s="69"/>
    </row>
    <row r="50" spans="1:20" ht="15.75" x14ac:dyDescent="0.25">
      <c r="A50" s="269" t="s">
        <v>48</v>
      </c>
      <c r="B50" s="269"/>
      <c r="C50" s="85" t="s">
        <v>155</v>
      </c>
      <c r="D50" s="85"/>
      <c r="E50" s="85"/>
      <c r="F50" s="85"/>
      <c r="G50" s="85"/>
      <c r="H50" s="85"/>
      <c r="I50" s="268"/>
      <c r="J50" s="268"/>
      <c r="K50" s="268"/>
      <c r="L50" s="268"/>
      <c r="M50" s="268"/>
      <c r="N50" s="268"/>
      <c r="O50" s="268"/>
      <c r="P50" s="268"/>
      <c r="Q50" s="268"/>
      <c r="R50" s="268"/>
      <c r="S50" s="268"/>
      <c r="T50" s="268"/>
    </row>
    <row r="51" spans="1:20" ht="15.75" x14ac:dyDescent="0.25">
      <c r="A51" s="268" t="s">
        <v>156</v>
      </c>
      <c r="B51" s="268"/>
      <c r="C51" s="268"/>
      <c r="D51" s="268"/>
      <c r="E51" s="268"/>
      <c r="F51" s="268"/>
      <c r="G51" s="268"/>
      <c r="H51" s="268"/>
      <c r="I51" s="268"/>
      <c r="J51" s="69"/>
      <c r="K51" s="69"/>
      <c r="L51" s="69"/>
      <c r="M51" s="69"/>
      <c r="N51" s="69"/>
      <c r="O51" s="69"/>
      <c r="P51" s="69"/>
      <c r="Q51" s="69"/>
      <c r="R51" s="69"/>
      <c r="S51" s="69"/>
      <c r="T51" s="69"/>
    </row>
    <row r="52" spans="1:20" x14ac:dyDescent="0.25">
      <c r="A52" s="69"/>
      <c r="B52" s="69"/>
      <c r="C52" s="69"/>
      <c r="D52" s="69"/>
      <c r="E52" s="69"/>
      <c r="F52" s="69"/>
      <c r="G52" s="69"/>
      <c r="H52" s="69"/>
      <c r="I52" s="69"/>
      <c r="J52" s="69"/>
      <c r="K52" s="69"/>
      <c r="L52" s="69"/>
      <c r="M52" s="69"/>
      <c r="N52" s="69"/>
      <c r="O52" s="69"/>
      <c r="P52" s="69"/>
      <c r="Q52" s="69"/>
      <c r="R52" s="69"/>
      <c r="S52" s="69"/>
      <c r="T52" s="69"/>
    </row>
    <row r="53" spans="1:20" ht="15.75" x14ac:dyDescent="0.25">
      <c r="A53" s="253" t="s">
        <v>50</v>
      </c>
      <c r="B53" s="249"/>
      <c r="C53" s="249"/>
      <c r="D53" s="249"/>
      <c r="E53" s="249"/>
      <c r="F53" s="249"/>
      <c r="G53" s="249"/>
      <c r="H53" s="249"/>
      <c r="I53" s="249"/>
      <c r="J53" s="249"/>
      <c r="K53" s="249"/>
      <c r="L53" s="249"/>
      <c r="M53" s="249"/>
      <c r="N53" s="249"/>
      <c r="O53" s="249"/>
      <c r="P53" s="249"/>
      <c r="Q53" s="249"/>
      <c r="R53" s="249"/>
      <c r="S53" s="249"/>
      <c r="T53" s="249"/>
    </row>
    <row r="54" spans="1:20" ht="15.75" thickBot="1" x14ac:dyDescent="0.3">
      <c r="A54" s="69"/>
      <c r="B54" s="69"/>
      <c r="C54" s="69"/>
      <c r="D54" s="69"/>
      <c r="E54" s="69"/>
      <c r="F54" s="69"/>
      <c r="G54" s="69"/>
      <c r="H54" s="69"/>
      <c r="I54" s="69"/>
      <c r="J54" s="69"/>
      <c r="K54" s="69"/>
      <c r="L54" s="69"/>
      <c r="M54" s="69"/>
      <c r="N54" s="69"/>
      <c r="O54" s="69"/>
      <c r="P54" s="69"/>
      <c r="Q54" s="69"/>
      <c r="R54" s="69"/>
      <c r="S54" s="69"/>
      <c r="T54" s="69"/>
    </row>
    <row r="55" spans="1:20" ht="30" x14ac:dyDescent="0.25">
      <c r="A55" s="86" t="s">
        <v>7</v>
      </c>
      <c r="B55" s="72" t="s">
        <v>51</v>
      </c>
      <c r="C55" s="264" t="s">
        <v>52</v>
      </c>
      <c r="D55" s="264"/>
      <c r="E55" s="87"/>
      <c r="F55" s="264" t="s">
        <v>53</v>
      </c>
      <c r="G55" s="264"/>
      <c r="H55" s="72" t="s">
        <v>54</v>
      </c>
      <c r="I55" s="265" t="s">
        <v>40</v>
      </c>
      <c r="J55" s="266"/>
      <c r="K55" s="88" t="s">
        <v>41</v>
      </c>
      <c r="L55" s="69"/>
      <c r="M55" s="69"/>
      <c r="N55" s="69"/>
      <c r="O55" s="69"/>
      <c r="P55" s="69"/>
      <c r="Q55" s="69"/>
      <c r="R55" s="69"/>
      <c r="S55" s="69"/>
      <c r="T55" s="69"/>
    </row>
    <row r="56" spans="1:20" ht="60" x14ac:dyDescent="0.25">
      <c r="A56" s="89">
        <v>1</v>
      </c>
      <c r="B56" s="90" t="s">
        <v>55</v>
      </c>
      <c r="C56" s="262"/>
      <c r="D56" s="262"/>
      <c r="E56" s="91"/>
      <c r="F56" s="262"/>
      <c r="G56" s="262"/>
      <c r="H56" s="91"/>
      <c r="I56" s="263">
        <f>F56-H56</f>
        <v>0</v>
      </c>
      <c r="J56" s="263"/>
      <c r="K56" s="92"/>
      <c r="L56" s="69"/>
      <c r="M56" s="69"/>
      <c r="N56" s="69"/>
      <c r="O56" s="69"/>
      <c r="P56" s="69"/>
      <c r="Q56" s="69"/>
      <c r="R56" s="69"/>
      <c r="S56" s="69"/>
      <c r="T56" s="69"/>
    </row>
    <row r="57" spans="1:20" ht="75" x14ac:dyDescent="0.25">
      <c r="A57" s="89">
        <v>2</v>
      </c>
      <c r="B57" s="90" t="s">
        <v>56</v>
      </c>
      <c r="C57" s="262"/>
      <c r="D57" s="262"/>
      <c r="E57" s="91"/>
      <c r="F57" s="262"/>
      <c r="G57" s="262"/>
      <c r="H57" s="91"/>
      <c r="I57" s="263">
        <f t="shared" ref="I57:I62" si="2">F57-H57</f>
        <v>0</v>
      </c>
      <c r="J57" s="263"/>
      <c r="K57" s="92"/>
      <c r="L57" s="69"/>
      <c r="M57" s="69"/>
      <c r="N57" s="69"/>
      <c r="O57" s="69"/>
      <c r="P57" s="69"/>
      <c r="Q57" s="69"/>
      <c r="R57" s="69"/>
      <c r="S57" s="69"/>
      <c r="T57" s="69"/>
    </row>
    <row r="58" spans="1:20" ht="90" x14ac:dyDescent="0.25">
      <c r="A58" s="89">
        <v>3</v>
      </c>
      <c r="B58" s="90" t="s">
        <v>59</v>
      </c>
      <c r="C58" s="262"/>
      <c r="D58" s="262"/>
      <c r="E58" s="91"/>
      <c r="F58" s="262"/>
      <c r="G58" s="262"/>
      <c r="H58" s="91"/>
      <c r="I58" s="263">
        <f t="shared" si="2"/>
        <v>0</v>
      </c>
      <c r="J58" s="263"/>
      <c r="K58" s="92"/>
      <c r="L58" s="69"/>
      <c r="M58" s="69"/>
      <c r="N58" s="69"/>
      <c r="O58" s="69"/>
      <c r="P58" s="69"/>
      <c r="Q58" s="69"/>
      <c r="R58" s="69"/>
      <c r="S58" s="69"/>
      <c r="T58" s="69"/>
    </row>
    <row r="59" spans="1:20" ht="105" x14ac:dyDescent="0.25">
      <c r="A59" s="89">
        <v>4</v>
      </c>
      <c r="B59" s="90" t="s">
        <v>60</v>
      </c>
      <c r="C59" s="262" t="s">
        <v>157</v>
      </c>
      <c r="D59" s="262"/>
      <c r="E59" s="91"/>
      <c r="F59" s="262">
        <v>1655227</v>
      </c>
      <c r="G59" s="262"/>
      <c r="H59" s="91">
        <v>1647063</v>
      </c>
      <c r="I59" s="263">
        <f t="shared" si="2"/>
        <v>8164</v>
      </c>
      <c r="J59" s="263"/>
      <c r="K59" s="92" t="s">
        <v>158</v>
      </c>
      <c r="L59" s="69"/>
      <c r="M59" s="93"/>
      <c r="N59" s="93"/>
      <c r="O59" s="69"/>
      <c r="P59" s="69"/>
      <c r="Q59" s="69"/>
      <c r="R59" s="69"/>
      <c r="S59" s="69"/>
      <c r="T59" s="69"/>
    </row>
    <row r="60" spans="1:20" ht="30" x14ac:dyDescent="0.25">
      <c r="A60" s="89">
        <v>5</v>
      </c>
      <c r="B60" s="90" t="s">
        <v>61</v>
      </c>
      <c r="C60" s="262"/>
      <c r="D60" s="262"/>
      <c r="E60" s="91"/>
      <c r="F60" s="262"/>
      <c r="G60" s="262"/>
      <c r="H60" s="91"/>
      <c r="I60" s="263">
        <f t="shared" si="2"/>
        <v>0</v>
      </c>
      <c r="J60" s="263"/>
      <c r="K60" s="92"/>
      <c r="L60" s="69"/>
      <c r="M60" s="69"/>
      <c r="N60" s="69"/>
      <c r="O60" s="69"/>
      <c r="P60" s="69"/>
      <c r="Q60" s="69"/>
      <c r="R60" s="69"/>
      <c r="S60" s="69"/>
      <c r="T60" s="69"/>
    </row>
    <row r="61" spans="1:20" ht="30" x14ac:dyDescent="0.25">
      <c r="A61" s="89">
        <v>6</v>
      </c>
      <c r="B61" s="90" t="s">
        <v>62</v>
      </c>
      <c r="C61" s="262"/>
      <c r="D61" s="262"/>
      <c r="E61" s="91"/>
      <c r="F61" s="262"/>
      <c r="G61" s="262"/>
      <c r="H61" s="91"/>
      <c r="I61" s="263">
        <f t="shared" si="2"/>
        <v>0</v>
      </c>
      <c r="J61" s="263"/>
      <c r="K61" s="92"/>
      <c r="L61" s="69"/>
      <c r="M61" s="69"/>
      <c r="N61" s="69"/>
      <c r="O61" s="69"/>
      <c r="P61" s="69"/>
      <c r="Q61" s="69"/>
      <c r="R61" s="69"/>
      <c r="S61" s="69"/>
      <c r="T61" s="69"/>
    </row>
    <row r="62" spans="1:20" ht="15.75" x14ac:dyDescent="0.25">
      <c r="A62" s="89">
        <v>7</v>
      </c>
      <c r="B62" s="90" t="s">
        <v>63</v>
      </c>
      <c r="C62" s="262"/>
      <c r="D62" s="262"/>
      <c r="E62" s="91"/>
      <c r="F62" s="262"/>
      <c r="G62" s="262"/>
      <c r="H62" s="91"/>
      <c r="I62" s="263">
        <f t="shared" si="2"/>
        <v>0</v>
      </c>
      <c r="J62" s="263"/>
      <c r="K62" s="92"/>
      <c r="L62" s="69"/>
      <c r="M62" s="69"/>
      <c r="N62" s="69"/>
      <c r="O62" s="69"/>
      <c r="P62" s="69"/>
      <c r="Q62" s="69"/>
      <c r="R62" s="69"/>
      <c r="S62" s="69"/>
      <c r="T62" s="69"/>
    </row>
    <row r="63" spans="1:20" ht="16.5" thickBot="1" x14ac:dyDescent="0.3">
      <c r="A63" s="94"/>
      <c r="B63" s="95" t="s">
        <v>64</v>
      </c>
      <c r="C63" s="257"/>
      <c r="D63" s="257"/>
      <c r="E63" s="257"/>
      <c r="F63" s="258">
        <f>SUM(F56:F62)</f>
        <v>1655227</v>
      </c>
      <c r="G63" s="259"/>
      <c r="H63" s="96">
        <f>SUM(H56:H62)</f>
        <v>1647063</v>
      </c>
      <c r="I63" s="260">
        <f>SUM(I56:J62)</f>
        <v>8164</v>
      </c>
      <c r="J63" s="261"/>
      <c r="K63" s="97"/>
      <c r="L63" s="69"/>
      <c r="M63" s="69"/>
      <c r="N63" s="69"/>
      <c r="O63" s="69"/>
      <c r="P63" s="69"/>
      <c r="Q63" s="69"/>
      <c r="R63" s="69"/>
      <c r="S63" s="69"/>
      <c r="T63" s="69"/>
    </row>
    <row r="64" spans="1:20" x14ac:dyDescent="0.25">
      <c r="A64" s="69"/>
      <c r="B64" s="69"/>
      <c r="C64" s="69"/>
      <c r="D64" s="69"/>
      <c r="E64" s="69"/>
      <c r="F64" s="69"/>
      <c r="G64" s="69"/>
      <c r="H64" s="69"/>
      <c r="I64" s="69"/>
      <c r="J64" s="69"/>
      <c r="K64" s="69"/>
      <c r="L64" s="69"/>
      <c r="M64" s="69"/>
      <c r="N64" s="69"/>
      <c r="O64" s="69"/>
      <c r="P64" s="69"/>
      <c r="Q64" s="69"/>
      <c r="R64" s="69"/>
      <c r="S64" s="69"/>
      <c r="T64" s="69"/>
    </row>
    <row r="65" spans="1:20" x14ac:dyDescent="0.25">
      <c r="A65" s="253" t="s">
        <v>65</v>
      </c>
      <c r="B65" s="253"/>
      <c r="C65" s="253"/>
      <c r="D65" s="253"/>
      <c r="E65" s="253"/>
      <c r="F65" s="253"/>
      <c r="G65" s="253"/>
      <c r="H65" s="253"/>
      <c r="I65" s="253"/>
      <c r="J65" s="253"/>
      <c r="K65" s="253"/>
      <c r="L65" s="253"/>
      <c r="M65" s="253"/>
      <c r="N65" s="253"/>
      <c r="O65" s="253"/>
      <c r="P65" s="253"/>
      <c r="Q65" s="253"/>
      <c r="R65" s="253"/>
      <c r="S65" s="253"/>
      <c r="T65" s="253"/>
    </row>
    <row r="66" spans="1:20" x14ac:dyDescent="0.25">
      <c r="A66" s="253"/>
      <c r="B66" s="253"/>
      <c r="C66" s="253"/>
      <c r="D66" s="253"/>
      <c r="E66" s="253"/>
      <c r="F66" s="253"/>
      <c r="G66" s="253"/>
      <c r="H66" s="253"/>
      <c r="I66" s="253"/>
      <c r="J66" s="253"/>
      <c r="K66" s="253"/>
      <c r="L66" s="253"/>
      <c r="M66" s="253"/>
      <c r="N66" s="253"/>
      <c r="O66" s="253"/>
      <c r="P66" s="253"/>
      <c r="Q66" s="253"/>
      <c r="R66" s="253"/>
      <c r="S66" s="253"/>
      <c r="T66" s="253"/>
    </row>
    <row r="67" spans="1:20" x14ac:dyDescent="0.25">
      <c r="A67" s="253"/>
      <c r="B67" s="253"/>
      <c r="C67" s="253"/>
      <c r="D67" s="253"/>
      <c r="E67" s="253"/>
      <c r="F67" s="253"/>
      <c r="G67" s="253"/>
      <c r="H67" s="253"/>
      <c r="I67" s="253"/>
      <c r="J67" s="253"/>
      <c r="K67" s="253"/>
      <c r="L67" s="253"/>
      <c r="M67" s="253"/>
      <c r="N67" s="253"/>
      <c r="O67" s="253"/>
      <c r="P67" s="253"/>
      <c r="Q67" s="253"/>
      <c r="R67" s="253"/>
      <c r="S67" s="253"/>
      <c r="T67" s="253"/>
    </row>
    <row r="68" spans="1:20" x14ac:dyDescent="0.25">
      <c r="A68" s="253"/>
      <c r="B68" s="253"/>
      <c r="C68" s="253"/>
      <c r="D68" s="253"/>
      <c r="E68" s="253"/>
      <c r="F68" s="253"/>
      <c r="G68" s="253"/>
      <c r="H68" s="253"/>
      <c r="I68" s="253"/>
      <c r="J68" s="253"/>
      <c r="K68" s="253"/>
      <c r="L68" s="253"/>
      <c r="M68" s="253"/>
      <c r="N68" s="253"/>
      <c r="O68" s="253"/>
      <c r="P68" s="253"/>
      <c r="Q68" s="253"/>
      <c r="R68" s="253"/>
      <c r="S68" s="253"/>
      <c r="T68" s="253"/>
    </row>
    <row r="69" spans="1:20" ht="15.75" x14ac:dyDescent="0.25">
      <c r="A69" s="253" t="s">
        <v>66</v>
      </c>
      <c r="B69" s="253"/>
      <c r="C69" s="253"/>
      <c r="D69" s="253"/>
      <c r="E69" s="253"/>
      <c r="F69" s="253"/>
      <c r="G69" s="253"/>
      <c r="H69" s="253"/>
      <c r="I69" s="253"/>
      <c r="J69" s="253"/>
      <c r="K69" s="253"/>
      <c r="L69" s="253"/>
      <c r="M69" s="253"/>
      <c r="N69" s="253"/>
      <c r="O69" s="253"/>
      <c r="P69" s="253"/>
      <c r="Q69" s="253"/>
      <c r="R69" s="253"/>
      <c r="S69" s="253"/>
      <c r="T69" s="253"/>
    </row>
    <row r="70" spans="1:20" ht="15.75" x14ac:dyDescent="0.25">
      <c r="A70" s="255" t="s">
        <v>67</v>
      </c>
      <c r="B70" s="255"/>
      <c r="C70" s="255"/>
      <c r="D70" s="255"/>
      <c r="E70" s="255"/>
      <c r="F70" s="255"/>
      <c r="G70" s="256" t="s">
        <v>159</v>
      </c>
      <c r="H70" s="256"/>
      <c r="I70" s="256"/>
      <c r="J70" s="256"/>
      <c r="K70" s="256"/>
      <c r="L70" s="256"/>
      <c r="M70" s="256"/>
      <c r="N70" s="256"/>
      <c r="O70" s="256"/>
      <c r="P70" s="256"/>
      <c r="Q70" s="256"/>
      <c r="R70" s="256"/>
      <c r="S70" s="256"/>
      <c r="T70" s="256"/>
    </row>
    <row r="71" spans="1:20" ht="25.5" customHeight="1" x14ac:dyDescent="0.25">
      <c r="A71" s="253" t="s">
        <v>69</v>
      </c>
      <c r="B71" s="253"/>
      <c r="C71" s="253"/>
      <c r="D71" s="253"/>
      <c r="E71" s="253"/>
      <c r="F71" s="253"/>
      <c r="G71" s="253"/>
      <c r="H71" s="253"/>
      <c r="I71" s="253"/>
      <c r="J71" s="253"/>
      <c r="K71" s="253"/>
      <c r="L71" s="254"/>
      <c r="M71" s="254"/>
      <c r="N71" s="254"/>
      <c r="O71" s="254"/>
      <c r="P71" s="254"/>
      <c r="Q71" s="254"/>
      <c r="R71" s="254"/>
      <c r="S71" s="254"/>
      <c r="T71" s="254"/>
    </row>
    <row r="72" spans="1:20" ht="15.75" x14ac:dyDescent="0.25">
      <c r="A72" s="98"/>
      <c r="B72" s="69"/>
      <c r="C72" s="69"/>
      <c r="D72" s="69"/>
      <c r="E72" s="69"/>
      <c r="F72" s="69"/>
      <c r="G72" s="69"/>
      <c r="H72" s="69"/>
      <c r="I72" s="69"/>
      <c r="J72" s="69"/>
      <c r="K72" s="69"/>
      <c r="L72" s="69"/>
      <c r="M72" s="69"/>
      <c r="N72" s="69"/>
      <c r="O72" s="69"/>
      <c r="P72" s="69"/>
      <c r="Q72" s="69"/>
      <c r="R72" s="69"/>
      <c r="S72" s="69"/>
      <c r="T72" s="69"/>
    </row>
    <row r="73" spans="1:20" ht="15.75" x14ac:dyDescent="0.25">
      <c r="A73" s="98" t="s">
        <v>70</v>
      </c>
      <c r="B73" s="69"/>
      <c r="C73" s="69"/>
      <c r="D73" s="69"/>
      <c r="E73" s="69"/>
      <c r="F73" s="69"/>
      <c r="G73" s="69"/>
      <c r="H73" s="69"/>
      <c r="I73" s="69"/>
      <c r="J73" s="69"/>
      <c r="K73" s="69"/>
      <c r="L73" s="69"/>
      <c r="M73" s="69"/>
      <c r="N73" s="69"/>
      <c r="O73" s="69"/>
      <c r="P73" s="69"/>
      <c r="Q73" s="69"/>
      <c r="R73" s="69"/>
      <c r="S73" s="69"/>
      <c r="T73" s="69"/>
    </row>
    <row r="74" spans="1:20" ht="15.75" x14ac:dyDescent="0.25">
      <c r="A74" s="255" t="s">
        <v>71</v>
      </c>
      <c r="B74" s="255"/>
      <c r="C74" s="255"/>
      <c r="D74" s="255"/>
      <c r="E74" s="255"/>
      <c r="F74" s="255"/>
      <c r="G74" s="255"/>
      <c r="H74" s="255"/>
      <c r="I74" s="255"/>
      <c r="J74" s="255"/>
      <c r="K74" s="255"/>
      <c r="L74" s="255"/>
      <c r="M74" s="255"/>
      <c r="N74" s="255"/>
      <c r="O74" s="255"/>
      <c r="P74" s="255"/>
      <c r="Q74" s="256" t="s">
        <v>160</v>
      </c>
      <c r="R74" s="256"/>
      <c r="S74" s="256"/>
      <c r="T74" s="256"/>
    </row>
    <row r="75" spans="1:20" ht="15.75" x14ac:dyDescent="0.25">
      <c r="A75" s="255" t="s">
        <v>161</v>
      </c>
      <c r="B75" s="255"/>
      <c r="C75" s="255"/>
      <c r="D75" s="256" t="s">
        <v>162</v>
      </c>
      <c r="E75" s="256"/>
      <c r="F75" s="256"/>
      <c r="G75" s="256"/>
      <c r="H75" s="99"/>
      <c r="I75" s="99"/>
      <c r="J75" s="99"/>
      <c r="K75" s="99"/>
      <c r="L75" s="99"/>
      <c r="M75" s="99"/>
      <c r="N75" s="99"/>
      <c r="O75" s="99"/>
      <c r="P75" s="69"/>
      <c r="Q75" s="69"/>
      <c r="R75" s="69"/>
      <c r="S75" s="69"/>
      <c r="T75" s="69"/>
    </row>
    <row r="76" spans="1:20" ht="15.75" x14ac:dyDescent="0.25">
      <c r="A76" s="98"/>
      <c r="B76" s="69"/>
      <c r="C76" s="69"/>
      <c r="D76" s="69"/>
      <c r="E76" s="69"/>
      <c r="F76" s="69"/>
      <c r="G76" s="69"/>
      <c r="H76" s="69"/>
      <c r="I76" s="69"/>
      <c r="J76" s="69"/>
      <c r="K76" s="69"/>
      <c r="L76" s="69"/>
      <c r="M76" s="69"/>
      <c r="N76" s="69"/>
      <c r="O76" s="69"/>
      <c r="P76" s="69"/>
      <c r="Q76" s="69"/>
      <c r="R76" s="69"/>
      <c r="S76" s="69"/>
      <c r="T76" s="69"/>
    </row>
    <row r="77" spans="1:20" ht="15.75" x14ac:dyDescent="0.25">
      <c r="A77" s="249" t="s">
        <v>74</v>
      </c>
      <c r="B77" s="249"/>
      <c r="C77" s="249"/>
      <c r="D77" s="249"/>
      <c r="E77" s="249"/>
      <c r="F77" s="249"/>
      <c r="G77" s="249"/>
      <c r="H77" s="249"/>
      <c r="I77" s="249"/>
      <c r="J77" s="249"/>
      <c r="K77" s="249"/>
      <c r="L77" s="249"/>
      <c r="M77" s="249"/>
      <c r="N77" s="249"/>
      <c r="O77" s="249"/>
      <c r="P77" s="249"/>
      <c r="Q77" s="249"/>
      <c r="R77" s="249"/>
      <c r="S77" s="249"/>
      <c r="T77" s="249"/>
    </row>
    <row r="78" spans="1:20" x14ac:dyDescent="0.25">
      <c r="A78" s="69"/>
      <c r="B78" s="69"/>
      <c r="C78" s="69"/>
      <c r="D78" s="69"/>
      <c r="E78" s="69"/>
      <c r="F78" s="69"/>
      <c r="G78" s="69"/>
      <c r="H78" s="69"/>
      <c r="I78" s="69"/>
      <c r="J78" s="69"/>
      <c r="K78" s="69"/>
      <c r="L78" s="69"/>
      <c r="M78" s="69"/>
      <c r="N78" s="69"/>
      <c r="O78" s="69"/>
      <c r="P78" s="69"/>
      <c r="Q78" s="69"/>
      <c r="R78" s="69"/>
      <c r="S78" s="69"/>
      <c r="T78" s="69"/>
    </row>
    <row r="79" spans="1:20" ht="15.75" x14ac:dyDescent="0.25">
      <c r="A79" s="243" t="s">
        <v>164</v>
      </c>
      <c r="B79" s="243"/>
      <c r="C79" s="243"/>
      <c r="D79" s="243"/>
      <c r="E79" s="243"/>
      <c r="F79" s="243"/>
      <c r="G79" s="243"/>
      <c r="H79" s="243"/>
      <c r="I79" s="243"/>
      <c r="J79" s="243"/>
      <c r="K79" s="243"/>
      <c r="L79" s="243"/>
      <c r="M79" s="243"/>
      <c r="N79" s="243"/>
      <c r="O79" s="243"/>
      <c r="P79" s="243"/>
      <c r="Q79" s="243"/>
      <c r="R79" s="243"/>
      <c r="S79" s="243"/>
      <c r="T79" s="243"/>
    </row>
    <row r="80" spans="1:20" ht="15.75" x14ac:dyDescent="0.25">
      <c r="A80" s="69"/>
      <c r="B80" s="69"/>
      <c r="C80" s="100" t="s">
        <v>76</v>
      </c>
      <c r="D80" s="101" t="s">
        <v>163</v>
      </c>
      <c r="E80" s="69"/>
      <c r="F80" s="69"/>
      <c r="G80" s="250" t="s">
        <v>78</v>
      </c>
      <c r="H80" s="250"/>
      <c r="I80" s="102"/>
      <c r="J80" s="102"/>
      <c r="K80" s="69"/>
      <c r="L80" s="69"/>
      <c r="M80" s="69"/>
      <c r="N80" s="69"/>
      <c r="O80" s="69"/>
      <c r="P80" s="69"/>
      <c r="Q80" s="69"/>
      <c r="R80" s="69"/>
      <c r="S80" s="69"/>
      <c r="T80" s="69"/>
    </row>
    <row r="81" spans="1:21" x14ac:dyDescent="0.25">
      <c r="A81" s="69"/>
      <c r="B81" s="69"/>
      <c r="C81" s="69"/>
      <c r="D81" s="69"/>
      <c r="E81" s="69"/>
      <c r="F81" s="69"/>
      <c r="G81" s="69"/>
      <c r="H81" s="69"/>
      <c r="I81" s="69"/>
      <c r="J81" s="69"/>
      <c r="K81" s="69"/>
      <c r="L81" s="69"/>
      <c r="M81" s="69"/>
      <c r="N81" s="69"/>
      <c r="O81" s="69"/>
      <c r="P81" s="69"/>
      <c r="Q81" s="69"/>
      <c r="R81" s="69"/>
      <c r="S81" s="69"/>
      <c r="T81" s="69"/>
    </row>
    <row r="82" spans="1:21" ht="15.75" x14ac:dyDescent="0.25">
      <c r="A82" s="243" t="s">
        <v>165</v>
      </c>
      <c r="B82" s="243"/>
      <c r="C82" s="243"/>
      <c r="D82" s="243"/>
      <c r="E82" s="243"/>
      <c r="F82" s="243"/>
      <c r="G82" s="243"/>
      <c r="H82" s="243"/>
      <c r="I82" s="243"/>
      <c r="J82" s="243"/>
      <c r="K82" s="243"/>
      <c r="L82" s="243"/>
      <c r="M82" s="243"/>
      <c r="N82" s="243"/>
      <c r="O82" s="243"/>
      <c r="P82" s="243"/>
      <c r="Q82" s="243"/>
      <c r="R82" s="243"/>
      <c r="S82" s="243"/>
      <c r="T82" s="243"/>
    </row>
    <row r="83" spans="1:21" ht="15.75" x14ac:dyDescent="0.25">
      <c r="A83" s="69"/>
      <c r="B83" s="69"/>
      <c r="C83" s="100" t="s">
        <v>76</v>
      </c>
      <c r="D83" s="101" t="s">
        <v>163</v>
      </c>
      <c r="E83" s="69"/>
      <c r="F83" s="69"/>
      <c r="G83" s="250" t="s">
        <v>78</v>
      </c>
      <c r="H83" s="250"/>
      <c r="I83" s="102"/>
      <c r="J83" s="102"/>
      <c r="K83" s="69"/>
      <c r="L83" s="69"/>
      <c r="M83" s="69"/>
      <c r="N83" s="69"/>
      <c r="O83" s="69"/>
      <c r="P83" s="69"/>
      <c r="Q83" s="69"/>
      <c r="R83" s="69"/>
      <c r="S83" s="69"/>
      <c r="T83" s="69"/>
    </row>
    <row r="84" spans="1:21" x14ac:dyDescent="0.25">
      <c r="A84" s="69"/>
      <c r="B84" s="69"/>
      <c r="C84" s="69"/>
      <c r="D84" s="69"/>
      <c r="E84" s="69"/>
      <c r="F84" s="69"/>
      <c r="G84" s="69"/>
      <c r="H84" s="69"/>
      <c r="I84" s="69"/>
      <c r="J84" s="69"/>
      <c r="K84" s="69"/>
      <c r="L84" s="69"/>
      <c r="M84" s="69"/>
      <c r="N84" s="69"/>
      <c r="O84" s="69"/>
      <c r="P84" s="69"/>
      <c r="Q84" s="69"/>
      <c r="R84" s="69"/>
      <c r="S84" s="69"/>
      <c r="T84" s="69"/>
    </row>
    <row r="85" spans="1:21" ht="15.75" x14ac:dyDescent="0.25">
      <c r="A85" s="103" t="s">
        <v>80</v>
      </c>
      <c r="B85" s="69"/>
      <c r="C85" s="69"/>
      <c r="D85" s="69"/>
      <c r="E85" s="69"/>
      <c r="F85" s="69"/>
      <c r="G85" s="69"/>
      <c r="H85" s="69"/>
      <c r="I85" s="69"/>
      <c r="J85" s="69"/>
      <c r="K85" s="69"/>
      <c r="L85" s="69"/>
      <c r="M85" s="69"/>
      <c r="N85" s="69"/>
      <c r="O85" s="69"/>
      <c r="P85" s="69"/>
      <c r="Q85" s="69"/>
      <c r="R85" s="69"/>
      <c r="S85" s="69"/>
      <c r="T85" s="69"/>
    </row>
    <row r="86" spans="1:21" ht="15.75" x14ac:dyDescent="0.25">
      <c r="A86" s="98"/>
      <c r="B86" s="69"/>
      <c r="C86" s="69"/>
      <c r="D86" s="69"/>
      <c r="E86" s="69"/>
      <c r="F86" s="69"/>
      <c r="G86" s="70"/>
      <c r="H86" s="69"/>
      <c r="I86" s="69"/>
      <c r="J86" s="69"/>
      <c r="K86" s="69"/>
      <c r="L86" s="69"/>
      <c r="M86" s="69"/>
      <c r="N86" s="69"/>
      <c r="O86" s="69"/>
      <c r="P86" s="69"/>
      <c r="Q86" s="69"/>
      <c r="R86" s="69"/>
      <c r="S86" s="69"/>
      <c r="T86" s="69"/>
    </row>
    <row r="87" spans="1:21" ht="15.75" x14ac:dyDescent="0.25">
      <c r="A87" s="98" t="s">
        <v>81</v>
      </c>
      <c r="B87" s="251">
        <v>44938</v>
      </c>
      <c r="C87" s="252"/>
      <c r="D87" s="69"/>
      <c r="E87" s="69"/>
      <c r="F87" s="69"/>
      <c r="G87" s="69"/>
      <c r="H87" s="69"/>
      <c r="I87" s="69"/>
      <c r="J87" s="69"/>
      <c r="K87" s="69"/>
      <c r="L87" s="69"/>
      <c r="M87" s="69"/>
      <c r="N87" s="69"/>
      <c r="O87" s="69"/>
      <c r="P87" s="69"/>
      <c r="Q87" s="69"/>
      <c r="R87" s="69"/>
      <c r="S87" s="69"/>
      <c r="T87" s="69"/>
    </row>
    <row r="88" spans="1:21" x14ac:dyDescent="0.25">
      <c r="A88" s="69"/>
      <c r="B88" s="69"/>
      <c r="C88" s="69"/>
      <c r="D88" s="69"/>
      <c r="E88" s="69"/>
      <c r="F88" s="69"/>
      <c r="G88" s="69"/>
      <c r="H88" s="69"/>
      <c r="I88" s="69"/>
      <c r="J88" s="69"/>
      <c r="K88" s="69"/>
      <c r="L88" s="69"/>
      <c r="M88" s="69"/>
      <c r="N88" s="69"/>
      <c r="O88" s="69"/>
      <c r="P88" s="69"/>
      <c r="Q88" s="69"/>
      <c r="R88" s="69"/>
      <c r="S88" s="69"/>
      <c r="T88" s="69"/>
    </row>
    <row r="89" spans="1:21" ht="15.75" x14ac:dyDescent="0.25">
      <c r="A89" s="243" t="s">
        <v>166</v>
      </c>
      <c r="B89" s="243"/>
      <c r="C89" s="243"/>
      <c r="D89" s="243"/>
      <c r="E89" s="243"/>
      <c r="F89" s="243"/>
      <c r="G89" s="243"/>
      <c r="H89" s="243"/>
      <c r="I89" s="243"/>
      <c r="J89" s="243"/>
      <c r="K89" s="243"/>
      <c r="L89" s="243"/>
      <c r="M89" s="243"/>
      <c r="N89" s="243"/>
      <c r="O89" s="243"/>
      <c r="P89" s="243"/>
      <c r="Q89" s="243"/>
      <c r="R89" s="243"/>
      <c r="S89" s="243"/>
      <c r="T89" s="243"/>
    </row>
    <row r="90" spans="1:21" ht="15.75" x14ac:dyDescent="0.25">
      <c r="A90" s="69"/>
      <c r="B90" s="69"/>
      <c r="C90" s="100" t="s">
        <v>76</v>
      </c>
      <c r="D90" s="101" t="s">
        <v>163</v>
      </c>
      <c r="E90" s="69"/>
      <c r="F90" s="69"/>
      <c r="G90" s="244" t="s">
        <v>78</v>
      </c>
      <c r="H90" s="244"/>
      <c r="I90" s="93"/>
      <c r="J90" s="244" t="s">
        <v>84</v>
      </c>
      <c r="K90" s="244"/>
      <c r="L90" s="102"/>
      <c r="M90" s="102"/>
      <c r="N90" s="102"/>
      <c r="O90" s="69"/>
      <c r="P90" s="69"/>
      <c r="Q90" s="69"/>
      <c r="R90" s="69"/>
      <c r="S90" s="69"/>
      <c r="T90" s="69"/>
    </row>
    <row r="92" spans="1:21" ht="15.75" x14ac:dyDescent="0.25">
      <c r="A92" s="245" t="s">
        <v>85</v>
      </c>
      <c r="B92" s="245"/>
      <c r="C92" s="245"/>
      <c r="D92" s="245"/>
      <c r="E92" s="245"/>
      <c r="F92" s="245"/>
      <c r="G92" s="245"/>
      <c r="H92" s="245"/>
      <c r="I92" s="245"/>
      <c r="J92" s="245"/>
      <c r="K92" s="245"/>
      <c r="L92" s="245"/>
      <c r="M92" s="245"/>
      <c r="N92" s="245"/>
      <c r="O92" s="245"/>
      <c r="P92" s="245"/>
      <c r="Q92" s="245"/>
      <c r="R92" s="245"/>
      <c r="S92" s="245"/>
      <c r="T92" s="245"/>
    </row>
    <row r="93" spans="1:21" x14ac:dyDescent="0.25">
      <c r="A93" s="246" t="s">
        <v>86</v>
      </c>
      <c r="B93" s="246"/>
      <c r="C93" s="246"/>
      <c r="D93" s="246"/>
      <c r="E93" s="246"/>
      <c r="F93" s="246"/>
      <c r="G93" s="246"/>
      <c r="H93" s="246"/>
      <c r="I93" s="246"/>
      <c r="J93" s="246"/>
      <c r="K93" s="246"/>
      <c r="L93" s="246"/>
      <c r="M93" s="246"/>
      <c r="N93" s="246"/>
      <c r="O93" s="246"/>
      <c r="P93" s="246"/>
      <c r="Q93" s="246"/>
      <c r="R93" s="246"/>
      <c r="S93" s="246"/>
      <c r="T93" s="246"/>
    </row>
    <row r="94" spans="1:21" ht="21" customHeight="1" x14ac:dyDescent="0.25">
      <c r="A94" s="247" t="s">
        <v>87</v>
      </c>
      <c r="B94" s="248"/>
      <c r="C94" s="248"/>
      <c r="D94" s="248"/>
      <c r="E94" s="248"/>
      <c r="F94" s="248"/>
      <c r="G94" s="248"/>
      <c r="H94" s="248"/>
      <c r="I94" s="248"/>
      <c r="J94" s="248"/>
      <c r="K94" s="248"/>
      <c r="L94" s="248"/>
      <c r="M94" s="248"/>
      <c r="N94" s="248"/>
      <c r="O94" s="248"/>
      <c r="P94" s="248"/>
      <c r="Q94" s="248"/>
      <c r="R94" s="248"/>
      <c r="S94" s="248"/>
      <c r="T94" s="248"/>
      <c r="U94" s="44"/>
    </row>
    <row r="102" spans="6:6" x14ac:dyDescent="0.25">
      <c r="F102" s="47" t="s">
        <v>76</v>
      </c>
    </row>
  </sheetData>
  <mergeCells count="119">
    <mergeCell ref="P1:T7"/>
    <mergeCell ref="A9:T11"/>
    <mergeCell ref="A13:C13"/>
    <mergeCell ref="D13:G13"/>
    <mergeCell ref="A14:G14"/>
    <mergeCell ref="H14:N14"/>
    <mergeCell ref="P21:S21"/>
    <mergeCell ref="T21:T22"/>
    <mergeCell ref="A25:T26"/>
    <mergeCell ref="A16:C16"/>
    <mergeCell ref="A17:T17"/>
    <mergeCell ref="A18:A22"/>
    <mergeCell ref="B18:B22"/>
    <mergeCell ref="C18:H20"/>
    <mergeCell ref="I18:M20"/>
    <mergeCell ref="N18:N22"/>
    <mergeCell ref="O18:S20"/>
    <mergeCell ref="T18:T20"/>
    <mergeCell ref="C21:C22"/>
    <mergeCell ref="A28:B28"/>
    <mergeCell ref="C28:D28"/>
    <mergeCell ref="G28:H28"/>
    <mergeCell ref="A29:B29"/>
    <mergeCell ref="C29:D29"/>
    <mergeCell ref="G29:H29"/>
    <mergeCell ref="D21:H21"/>
    <mergeCell ref="J21:M21"/>
    <mergeCell ref="O21:O22"/>
    <mergeCell ref="A32:B32"/>
    <mergeCell ref="C32:D32"/>
    <mergeCell ref="G32:H32"/>
    <mergeCell ref="A33:B33"/>
    <mergeCell ref="C33:D33"/>
    <mergeCell ref="G33:H33"/>
    <mergeCell ref="A30:B30"/>
    <mergeCell ref="C30:D30"/>
    <mergeCell ref="G30:H30"/>
    <mergeCell ref="A31:B31"/>
    <mergeCell ref="C31:D31"/>
    <mergeCell ref="G31:H31"/>
    <mergeCell ref="K39:K40"/>
    <mergeCell ref="A41:B41"/>
    <mergeCell ref="C41:F41"/>
    <mergeCell ref="I41:J41"/>
    <mergeCell ref="A42:B42"/>
    <mergeCell ref="C42:F42"/>
    <mergeCell ref="I42:J42"/>
    <mergeCell ref="A34:B34"/>
    <mergeCell ref="C34:D34"/>
    <mergeCell ref="G34:H34"/>
    <mergeCell ref="A36:C36"/>
    <mergeCell ref="A37:T38"/>
    <mergeCell ref="A39:B40"/>
    <mergeCell ref="C39:F40"/>
    <mergeCell ref="G39:G40"/>
    <mergeCell ref="H39:H40"/>
    <mergeCell ref="I39:J39"/>
    <mergeCell ref="A46:T46"/>
    <mergeCell ref="C48:T48"/>
    <mergeCell ref="A49:I49"/>
    <mergeCell ref="A50:B50"/>
    <mergeCell ref="I50:T50"/>
    <mergeCell ref="A51:I51"/>
    <mergeCell ref="A43:B43"/>
    <mergeCell ref="C43:F43"/>
    <mergeCell ref="I43:J43"/>
    <mergeCell ref="A44:B44"/>
    <mergeCell ref="C44:F44"/>
    <mergeCell ref="I44:J44"/>
    <mergeCell ref="C57:D57"/>
    <mergeCell ref="F57:G57"/>
    <mergeCell ref="I57:J57"/>
    <mergeCell ref="C58:D58"/>
    <mergeCell ref="F58:G58"/>
    <mergeCell ref="I58:J58"/>
    <mergeCell ref="A53:T53"/>
    <mergeCell ref="C55:D55"/>
    <mergeCell ref="F55:G55"/>
    <mergeCell ref="I55:J55"/>
    <mergeCell ref="C56:D56"/>
    <mergeCell ref="F56:G56"/>
    <mergeCell ref="I56:J56"/>
    <mergeCell ref="C61:D61"/>
    <mergeCell ref="F61:G61"/>
    <mergeCell ref="I61:J61"/>
    <mergeCell ref="C62:D62"/>
    <mergeCell ref="F62:G62"/>
    <mergeCell ref="I62:J62"/>
    <mergeCell ref="C59:D59"/>
    <mergeCell ref="F59:G59"/>
    <mergeCell ref="I59:J59"/>
    <mergeCell ref="C60:D60"/>
    <mergeCell ref="F60:G60"/>
    <mergeCell ref="I60:J60"/>
    <mergeCell ref="A71:K71"/>
    <mergeCell ref="L71:T71"/>
    <mergeCell ref="A74:P74"/>
    <mergeCell ref="Q74:T74"/>
    <mergeCell ref="A75:C75"/>
    <mergeCell ref="D75:G75"/>
    <mergeCell ref="C63:E63"/>
    <mergeCell ref="F63:G63"/>
    <mergeCell ref="I63:J63"/>
    <mergeCell ref="A65:T68"/>
    <mergeCell ref="A69:T69"/>
    <mergeCell ref="A70:F70"/>
    <mergeCell ref="G70:T70"/>
    <mergeCell ref="A89:T89"/>
    <mergeCell ref="G90:H90"/>
    <mergeCell ref="J90:K90"/>
    <mergeCell ref="A92:T92"/>
    <mergeCell ref="A93:T93"/>
    <mergeCell ref="A94:T94"/>
    <mergeCell ref="A77:T77"/>
    <mergeCell ref="A79:T79"/>
    <mergeCell ref="G80:H80"/>
    <mergeCell ref="A82:T82"/>
    <mergeCell ref="G83:H83"/>
    <mergeCell ref="B87:C87"/>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02"/>
  <sheetViews>
    <sheetView topLeftCell="A7" workbookViewId="0">
      <selection activeCell="W22" sqref="W22"/>
    </sheetView>
  </sheetViews>
  <sheetFormatPr defaultRowHeight="15" x14ac:dyDescent="0.25"/>
  <cols>
    <col min="1" max="1" width="10.140625" style="110" customWidth="1"/>
    <col min="2" max="2" width="20" style="110" customWidth="1"/>
    <col min="3" max="3" width="9.85546875" style="110" customWidth="1"/>
    <col min="4" max="4" width="11.7109375" style="110" customWidth="1"/>
    <col min="5" max="5" width="12" style="110" hidden="1" customWidth="1"/>
    <col min="6" max="6" width="16" style="110" customWidth="1"/>
    <col min="7" max="7" width="15.140625" style="110" customWidth="1"/>
    <col min="8" max="8" width="13.140625" style="110" customWidth="1"/>
    <col min="9" max="9" width="9.85546875" style="110" customWidth="1"/>
    <col min="10" max="10" width="11.28515625" style="110" customWidth="1"/>
    <col min="11" max="11" width="12.85546875" style="110" customWidth="1"/>
    <col min="12" max="12" width="11.28515625" style="110" customWidth="1"/>
    <col min="13" max="13" width="9.85546875" style="110" customWidth="1"/>
    <col min="14" max="14" width="13.28515625" style="110" customWidth="1"/>
    <col min="15" max="15" width="9.140625" style="110"/>
    <col min="16" max="16" width="9.85546875" style="110" customWidth="1"/>
    <col min="17" max="17" width="10" style="110" customWidth="1"/>
    <col min="18" max="18" width="11" style="110" customWidth="1"/>
    <col min="19" max="19" width="10.42578125" style="110" customWidth="1"/>
    <col min="20" max="20" width="10.140625" style="110" customWidth="1"/>
    <col min="21" max="21" width="9.140625" style="47"/>
  </cols>
  <sheetData>
    <row r="1" spans="1:20" x14ac:dyDescent="0.25">
      <c r="P1" s="392" t="s">
        <v>0</v>
      </c>
      <c r="Q1" s="392"/>
      <c r="R1" s="392"/>
      <c r="S1" s="392"/>
      <c r="T1" s="392"/>
    </row>
    <row r="2" spans="1:20" x14ac:dyDescent="0.25">
      <c r="P2" s="392"/>
      <c r="Q2" s="392"/>
      <c r="R2" s="392"/>
      <c r="S2" s="392"/>
      <c r="T2" s="392"/>
    </row>
    <row r="3" spans="1:20" x14ac:dyDescent="0.25">
      <c r="P3" s="392"/>
      <c r="Q3" s="392"/>
      <c r="R3" s="392"/>
      <c r="S3" s="392"/>
      <c r="T3" s="392"/>
    </row>
    <row r="4" spans="1:20" x14ac:dyDescent="0.25">
      <c r="P4" s="392"/>
      <c r="Q4" s="392"/>
      <c r="R4" s="392"/>
      <c r="S4" s="392"/>
      <c r="T4" s="392"/>
    </row>
    <row r="5" spans="1:20" x14ac:dyDescent="0.25">
      <c r="P5" s="392"/>
      <c r="Q5" s="392"/>
      <c r="R5" s="392"/>
      <c r="S5" s="392"/>
      <c r="T5" s="392"/>
    </row>
    <row r="6" spans="1:20" x14ac:dyDescent="0.25">
      <c r="P6" s="392"/>
      <c r="Q6" s="392"/>
      <c r="R6" s="392"/>
      <c r="S6" s="392"/>
      <c r="T6" s="392"/>
    </row>
    <row r="7" spans="1:20" x14ac:dyDescent="0.25">
      <c r="P7" s="392"/>
      <c r="Q7" s="392"/>
      <c r="R7" s="392"/>
      <c r="S7" s="392"/>
      <c r="T7" s="392"/>
    </row>
    <row r="9" spans="1:20" x14ac:dyDescent="0.25">
      <c r="A9" s="393" t="s">
        <v>1</v>
      </c>
      <c r="B9" s="393"/>
      <c r="C9" s="393"/>
      <c r="D9" s="393"/>
      <c r="E9" s="393"/>
      <c r="F9" s="393"/>
      <c r="G9" s="393"/>
      <c r="H9" s="393"/>
      <c r="I9" s="393"/>
      <c r="J9" s="393"/>
      <c r="K9" s="393"/>
      <c r="L9" s="393"/>
      <c r="M9" s="393"/>
      <c r="N9" s="393"/>
      <c r="O9" s="393"/>
      <c r="P9" s="393"/>
      <c r="Q9" s="393"/>
      <c r="R9" s="393"/>
      <c r="S9" s="393"/>
      <c r="T9" s="393"/>
    </row>
    <row r="10" spans="1:20" x14ac:dyDescent="0.25">
      <c r="A10" s="393"/>
      <c r="B10" s="393"/>
      <c r="C10" s="393"/>
      <c r="D10" s="393"/>
      <c r="E10" s="393"/>
      <c r="F10" s="393"/>
      <c r="G10" s="393"/>
      <c r="H10" s="393"/>
      <c r="I10" s="393"/>
      <c r="J10" s="393"/>
      <c r="K10" s="393"/>
      <c r="L10" s="393"/>
      <c r="M10" s="393"/>
      <c r="N10" s="393"/>
      <c r="O10" s="393"/>
      <c r="P10" s="393"/>
      <c r="Q10" s="393"/>
      <c r="R10" s="393"/>
      <c r="S10" s="393"/>
      <c r="T10" s="393"/>
    </row>
    <row r="11" spans="1:20" x14ac:dyDescent="0.25">
      <c r="A11" s="393"/>
      <c r="B11" s="393"/>
      <c r="C11" s="393"/>
      <c r="D11" s="393"/>
      <c r="E11" s="393"/>
      <c r="F11" s="393"/>
      <c r="G11" s="393"/>
      <c r="H11" s="393"/>
      <c r="I11" s="393"/>
      <c r="J11" s="393"/>
      <c r="K11" s="393"/>
      <c r="L11" s="393"/>
      <c r="M11" s="393"/>
      <c r="N11" s="393"/>
      <c r="O11" s="393"/>
      <c r="P11" s="393"/>
      <c r="Q11" s="393"/>
      <c r="R11" s="393"/>
      <c r="S11" s="393"/>
      <c r="T11" s="393"/>
    </row>
    <row r="13" spans="1:20" ht="15.75" x14ac:dyDescent="0.25">
      <c r="A13" s="324" t="s">
        <v>2</v>
      </c>
      <c r="B13" s="324"/>
      <c r="C13" s="324"/>
      <c r="D13" s="394">
        <v>44927</v>
      </c>
      <c r="E13" s="395"/>
      <c r="F13" s="395"/>
      <c r="G13" s="395"/>
      <c r="H13" s="111"/>
      <c r="I13" s="111"/>
      <c r="J13" s="111"/>
      <c r="K13" s="111"/>
      <c r="L13" s="111"/>
      <c r="M13" s="111"/>
      <c r="N13" s="111"/>
      <c r="O13" s="111"/>
      <c r="P13" s="111"/>
      <c r="Q13" s="111"/>
      <c r="R13" s="111"/>
      <c r="S13" s="111"/>
      <c r="T13" s="111"/>
    </row>
    <row r="14" spans="1:20" ht="15.75" x14ac:dyDescent="0.25">
      <c r="A14" s="324" t="s">
        <v>3</v>
      </c>
      <c r="B14" s="324"/>
      <c r="C14" s="324"/>
      <c r="D14" s="324"/>
      <c r="E14" s="324"/>
      <c r="F14" s="324"/>
      <c r="G14" s="324"/>
      <c r="H14" s="395" t="s">
        <v>121</v>
      </c>
      <c r="I14" s="395"/>
      <c r="J14" s="395"/>
      <c r="K14" s="395"/>
      <c r="L14" s="395"/>
      <c r="M14" s="395"/>
      <c r="N14" s="395"/>
      <c r="O14" s="111"/>
      <c r="P14" s="111"/>
      <c r="Q14" s="111"/>
      <c r="R14" s="111"/>
      <c r="S14" s="111"/>
      <c r="T14" s="111"/>
    </row>
    <row r="15" spans="1:20" x14ac:dyDescent="0.25">
      <c r="H15" s="112"/>
    </row>
    <row r="16" spans="1:20" ht="15.75" x14ac:dyDescent="0.25">
      <c r="A16" s="365" t="s">
        <v>5</v>
      </c>
      <c r="B16" s="365"/>
      <c r="C16" s="365"/>
    </row>
    <row r="17" spans="1:20" ht="16.5" thickBot="1" x14ac:dyDescent="0.3">
      <c r="A17" s="324" t="s">
        <v>6</v>
      </c>
      <c r="B17" s="324"/>
      <c r="C17" s="324"/>
      <c r="D17" s="324"/>
      <c r="E17" s="324"/>
      <c r="F17" s="324"/>
      <c r="G17" s="324"/>
      <c r="H17" s="324"/>
      <c r="I17" s="324"/>
      <c r="J17" s="324"/>
      <c r="K17" s="324"/>
      <c r="L17" s="324"/>
      <c r="M17" s="324"/>
      <c r="N17" s="324"/>
      <c r="O17" s="324"/>
      <c r="P17" s="324"/>
      <c r="Q17" s="324"/>
      <c r="R17" s="324"/>
      <c r="S17" s="324"/>
      <c r="T17" s="324"/>
    </row>
    <row r="18" spans="1:20" x14ac:dyDescent="0.25">
      <c r="A18" s="379" t="s">
        <v>7</v>
      </c>
      <c r="B18" s="381" t="s">
        <v>8</v>
      </c>
      <c r="C18" s="382" t="s">
        <v>9</v>
      </c>
      <c r="D18" s="383"/>
      <c r="E18" s="383"/>
      <c r="F18" s="383"/>
      <c r="G18" s="383"/>
      <c r="H18" s="384"/>
      <c r="I18" s="381" t="s">
        <v>10</v>
      </c>
      <c r="J18" s="381"/>
      <c r="K18" s="381"/>
      <c r="L18" s="381"/>
      <c r="M18" s="381"/>
      <c r="N18" s="381" t="s">
        <v>11</v>
      </c>
      <c r="O18" s="381" t="s">
        <v>12</v>
      </c>
      <c r="P18" s="381"/>
      <c r="Q18" s="381"/>
      <c r="R18" s="381"/>
      <c r="S18" s="381"/>
      <c r="T18" s="391" t="s">
        <v>13</v>
      </c>
    </row>
    <row r="19" spans="1:20" x14ac:dyDescent="0.25">
      <c r="A19" s="380"/>
      <c r="B19" s="377"/>
      <c r="C19" s="385"/>
      <c r="D19" s="386"/>
      <c r="E19" s="386"/>
      <c r="F19" s="386"/>
      <c r="G19" s="386"/>
      <c r="H19" s="387"/>
      <c r="I19" s="377"/>
      <c r="J19" s="377"/>
      <c r="K19" s="377"/>
      <c r="L19" s="377"/>
      <c r="M19" s="377"/>
      <c r="N19" s="377"/>
      <c r="O19" s="377"/>
      <c r="P19" s="377"/>
      <c r="Q19" s="377"/>
      <c r="R19" s="377"/>
      <c r="S19" s="377"/>
      <c r="T19" s="378"/>
    </row>
    <row r="20" spans="1:20" x14ac:dyDescent="0.25">
      <c r="A20" s="380"/>
      <c r="B20" s="377"/>
      <c r="C20" s="388"/>
      <c r="D20" s="389"/>
      <c r="E20" s="389"/>
      <c r="F20" s="389"/>
      <c r="G20" s="389"/>
      <c r="H20" s="390"/>
      <c r="I20" s="377"/>
      <c r="J20" s="377"/>
      <c r="K20" s="377"/>
      <c r="L20" s="377"/>
      <c r="M20" s="377"/>
      <c r="N20" s="377"/>
      <c r="O20" s="377"/>
      <c r="P20" s="377"/>
      <c r="Q20" s="377"/>
      <c r="R20" s="377"/>
      <c r="S20" s="377"/>
      <c r="T20" s="378"/>
    </row>
    <row r="21" spans="1:20" ht="15.75" x14ac:dyDescent="0.25">
      <c r="A21" s="380"/>
      <c r="B21" s="377"/>
      <c r="C21" s="377" t="s">
        <v>14</v>
      </c>
      <c r="D21" s="376" t="s">
        <v>15</v>
      </c>
      <c r="E21" s="376"/>
      <c r="F21" s="376"/>
      <c r="G21" s="376"/>
      <c r="H21" s="376"/>
      <c r="I21" s="145"/>
      <c r="J21" s="376" t="s">
        <v>15</v>
      </c>
      <c r="K21" s="376"/>
      <c r="L21" s="376"/>
      <c r="M21" s="376"/>
      <c r="N21" s="377"/>
      <c r="O21" s="377" t="s">
        <v>14</v>
      </c>
      <c r="P21" s="377" t="s">
        <v>15</v>
      </c>
      <c r="Q21" s="377"/>
      <c r="R21" s="377"/>
      <c r="S21" s="377"/>
      <c r="T21" s="378"/>
    </row>
    <row r="22" spans="1:20" ht="283.5" x14ac:dyDescent="0.25">
      <c r="A22" s="380"/>
      <c r="B22" s="377"/>
      <c r="C22" s="377"/>
      <c r="D22" s="146" t="s">
        <v>16</v>
      </c>
      <c r="E22" s="146" t="s">
        <v>17</v>
      </c>
      <c r="F22" s="146" t="s">
        <v>17</v>
      </c>
      <c r="G22" s="146" t="s">
        <v>18</v>
      </c>
      <c r="H22" s="146" t="s">
        <v>19</v>
      </c>
      <c r="I22" s="146" t="s">
        <v>14</v>
      </c>
      <c r="J22" s="146" t="s">
        <v>16</v>
      </c>
      <c r="K22" s="146" t="s">
        <v>17</v>
      </c>
      <c r="L22" s="146" t="s">
        <v>20</v>
      </c>
      <c r="M22" s="146" t="s">
        <v>21</v>
      </c>
      <c r="N22" s="377"/>
      <c r="O22" s="377"/>
      <c r="P22" s="146" t="s">
        <v>16</v>
      </c>
      <c r="Q22" s="146" t="s">
        <v>17</v>
      </c>
      <c r="R22" s="146" t="s">
        <v>20</v>
      </c>
      <c r="S22" s="146" t="s">
        <v>21</v>
      </c>
      <c r="T22" s="378"/>
    </row>
    <row r="23" spans="1:20" ht="16.5" thickBot="1" x14ac:dyDescent="0.3">
      <c r="A23" s="147"/>
      <c r="B23" s="148" t="s">
        <v>167</v>
      </c>
      <c r="C23" s="149">
        <f>D23+F23+G23+H23</f>
        <v>1741458</v>
      </c>
      <c r="D23" s="150">
        <v>1200000</v>
      </c>
      <c r="E23" s="150"/>
      <c r="F23" s="150">
        <v>180000</v>
      </c>
      <c r="G23" s="150">
        <v>181458</v>
      </c>
      <c r="H23" s="150">
        <v>180000</v>
      </c>
      <c r="I23" s="149">
        <f>J23+K23+L23+M23</f>
        <v>205010</v>
      </c>
      <c r="J23" s="150"/>
      <c r="K23" s="150">
        <v>180000</v>
      </c>
      <c r="L23" s="150">
        <v>13010</v>
      </c>
      <c r="M23" s="150">
        <v>12000</v>
      </c>
      <c r="N23" s="150">
        <v>0</v>
      </c>
      <c r="O23" s="149">
        <f>P23+Q23+R23+S23</f>
        <v>0</v>
      </c>
      <c r="P23" s="150">
        <v>0</v>
      </c>
      <c r="Q23" s="150">
        <v>0</v>
      </c>
      <c r="R23" s="150">
        <v>0</v>
      </c>
      <c r="S23" s="150">
        <v>0</v>
      </c>
      <c r="T23" s="151"/>
    </row>
    <row r="25" spans="1:20" x14ac:dyDescent="0.25">
      <c r="A25" s="324" t="s">
        <v>23</v>
      </c>
      <c r="B25" s="324"/>
      <c r="C25" s="324"/>
      <c r="D25" s="324"/>
      <c r="E25" s="324"/>
      <c r="F25" s="324"/>
      <c r="G25" s="324"/>
      <c r="H25" s="324"/>
      <c r="I25" s="324"/>
      <c r="J25" s="324"/>
      <c r="K25" s="324"/>
      <c r="L25" s="324"/>
      <c r="M25" s="324"/>
      <c r="N25" s="324"/>
      <c r="O25" s="324"/>
      <c r="P25" s="324"/>
      <c r="Q25" s="324"/>
      <c r="R25" s="324"/>
      <c r="S25" s="324"/>
      <c r="T25" s="324"/>
    </row>
    <row r="26" spans="1:20" x14ac:dyDescent="0.25">
      <c r="A26" s="324"/>
      <c r="B26" s="324"/>
      <c r="C26" s="324"/>
      <c r="D26" s="324"/>
      <c r="E26" s="324"/>
      <c r="F26" s="324"/>
      <c r="G26" s="324"/>
      <c r="H26" s="324"/>
      <c r="I26" s="324"/>
      <c r="J26" s="324"/>
      <c r="K26" s="324"/>
      <c r="L26" s="324"/>
      <c r="M26" s="324"/>
      <c r="N26" s="324"/>
      <c r="O26" s="324"/>
      <c r="P26" s="324"/>
      <c r="Q26" s="324"/>
      <c r="R26" s="324"/>
      <c r="S26" s="324"/>
      <c r="T26" s="324"/>
    </row>
    <row r="27" spans="1:20" ht="16.5" thickBot="1" x14ac:dyDescent="0.3">
      <c r="A27" s="113"/>
      <c r="B27" s="113"/>
      <c r="C27" s="113"/>
      <c r="D27" s="113"/>
      <c r="E27" s="113"/>
      <c r="F27" s="113"/>
      <c r="G27" s="113"/>
      <c r="H27" s="113"/>
      <c r="I27" s="113"/>
      <c r="J27" s="113"/>
      <c r="K27" s="113"/>
      <c r="L27" s="113"/>
      <c r="M27" s="113"/>
      <c r="N27" s="113"/>
      <c r="O27" s="113"/>
      <c r="P27" s="113"/>
      <c r="Q27" s="113"/>
      <c r="R27" s="113"/>
      <c r="S27" s="113"/>
      <c r="T27" s="113"/>
    </row>
    <row r="28" spans="1:20" ht="60" x14ac:dyDescent="0.25">
      <c r="A28" s="373" t="s">
        <v>24</v>
      </c>
      <c r="B28" s="374"/>
      <c r="C28" s="374" t="s">
        <v>25</v>
      </c>
      <c r="D28" s="374"/>
      <c r="E28" s="114"/>
      <c r="F28" s="114" t="s">
        <v>26</v>
      </c>
      <c r="G28" s="374" t="s">
        <v>27</v>
      </c>
      <c r="H28" s="374"/>
      <c r="I28" s="115" t="s">
        <v>28</v>
      </c>
    </row>
    <row r="29" spans="1:20" x14ac:dyDescent="0.25">
      <c r="A29" s="371" t="s">
        <v>29</v>
      </c>
      <c r="B29" s="372"/>
      <c r="C29" s="356">
        <f>C31+C32+C33+C34</f>
        <v>0</v>
      </c>
      <c r="D29" s="356"/>
      <c r="E29" s="116"/>
      <c r="F29" s="116" t="e">
        <f>F31+F32+F33+F34</f>
        <v>#DIV/0!</v>
      </c>
      <c r="G29" s="375"/>
      <c r="H29" s="375"/>
      <c r="I29" s="116"/>
    </row>
    <row r="30" spans="1:20" x14ac:dyDescent="0.25">
      <c r="A30" s="281" t="s">
        <v>30</v>
      </c>
      <c r="B30" s="282"/>
      <c r="C30" s="299"/>
      <c r="D30" s="299"/>
      <c r="E30" s="75"/>
      <c r="F30" s="75"/>
      <c r="G30" s="293"/>
      <c r="H30" s="293"/>
      <c r="I30" s="75"/>
    </row>
    <row r="31" spans="1:20" x14ac:dyDescent="0.25">
      <c r="A31" s="371" t="s">
        <v>31</v>
      </c>
      <c r="B31" s="372"/>
      <c r="C31" s="345"/>
      <c r="D31" s="345"/>
      <c r="E31" s="116"/>
      <c r="F31" s="116" t="e">
        <f>ROUND((C31/C$29*100),4)</f>
        <v>#DIV/0!</v>
      </c>
      <c r="G31" s="364" t="e">
        <f>ROUND((G$29*F31/100),2)</f>
        <v>#DIV/0!</v>
      </c>
      <c r="H31" s="364"/>
      <c r="I31" s="116" t="e">
        <f>C31-G31</f>
        <v>#DIV/0!</v>
      </c>
    </row>
    <row r="32" spans="1:20" x14ac:dyDescent="0.25">
      <c r="A32" s="371" t="s">
        <v>32</v>
      </c>
      <c r="B32" s="372"/>
      <c r="C32" s="345"/>
      <c r="D32" s="345"/>
      <c r="E32" s="116"/>
      <c r="F32" s="116" t="e">
        <f t="shared" ref="F32:F34" si="0">ROUND((C32/C$29*100),4)</f>
        <v>#DIV/0!</v>
      </c>
      <c r="G32" s="364" t="e">
        <f t="shared" ref="G32:G34" si="1">ROUND((G$29*F32/100),2)</f>
        <v>#DIV/0!</v>
      </c>
      <c r="H32" s="364"/>
      <c r="I32" s="116" t="e">
        <f t="shared" ref="I32:I34" si="2">C32-G32</f>
        <v>#DIV/0!</v>
      </c>
    </row>
    <row r="33" spans="1:21" x14ac:dyDescent="0.25">
      <c r="A33" s="371" t="s">
        <v>33</v>
      </c>
      <c r="B33" s="372"/>
      <c r="C33" s="345"/>
      <c r="D33" s="345"/>
      <c r="E33" s="116"/>
      <c r="F33" s="116" t="e">
        <f t="shared" si="0"/>
        <v>#DIV/0!</v>
      </c>
      <c r="G33" s="364" t="e">
        <f t="shared" si="1"/>
        <v>#DIV/0!</v>
      </c>
      <c r="H33" s="364"/>
      <c r="I33" s="116" t="e">
        <f t="shared" si="2"/>
        <v>#DIV/0!</v>
      </c>
    </row>
    <row r="34" spans="1:21" ht="15.75" thickBot="1" x14ac:dyDescent="0.3">
      <c r="A34" s="361" t="s">
        <v>34</v>
      </c>
      <c r="B34" s="362"/>
      <c r="C34" s="363"/>
      <c r="D34" s="363"/>
      <c r="E34" s="117"/>
      <c r="F34" s="116" t="e">
        <f t="shared" si="0"/>
        <v>#DIV/0!</v>
      </c>
      <c r="G34" s="364" t="e">
        <f t="shared" si="1"/>
        <v>#DIV/0!</v>
      </c>
      <c r="H34" s="364"/>
      <c r="I34" s="116" t="e">
        <f t="shared" si="2"/>
        <v>#DIV/0!</v>
      </c>
    </row>
    <row r="36" spans="1:21" ht="15.75" x14ac:dyDescent="0.25">
      <c r="A36" s="365" t="s">
        <v>35</v>
      </c>
      <c r="B36" s="365"/>
      <c r="C36" s="365"/>
    </row>
    <row r="37" spans="1:21" x14ac:dyDescent="0.25">
      <c r="A37" s="324" t="s">
        <v>36</v>
      </c>
      <c r="B37" s="324"/>
      <c r="C37" s="324"/>
      <c r="D37" s="324"/>
      <c r="E37" s="324"/>
      <c r="F37" s="324"/>
      <c r="G37" s="324"/>
      <c r="H37" s="324"/>
      <c r="I37" s="324"/>
      <c r="J37" s="324"/>
      <c r="K37" s="324"/>
      <c r="L37" s="324"/>
      <c r="M37" s="324"/>
      <c r="N37" s="324"/>
      <c r="O37" s="324"/>
      <c r="P37" s="324"/>
      <c r="Q37" s="324"/>
      <c r="R37" s="324"/>
      <c r="S37" s="324"/>
      <c r="T37" s="324"/>
    </row>
    <row r="38" spans="1:21" ht="15.75" thickBot="1" x14ac:dyDescent="0.3">
      <c r="A38" s="324"/>
      <c r="B38" s="324"/>
      <c r="C38" s="324"/>
      <c r="D38" s="324"/>
      <c r="E38" s="324"/>
      <c r="F38" s="324"/>
      <c r="G38" s="324"/>
      <c r="H38" s="324"/>
      <c r="I38" s="324"/>
      <c r="J38" s="324"/>
      <c r="K38" s="324"/>
      <c r="L38" s="324"/>
      <c r="M38" s="324"/>
      <c r="N38" s="324"/>
      <c r="O38" s="324"/>
      <c r="P38" s="324"/>
      <c r="Q38" s="324"/>
      <c r="R38" s="324"/>
      <c r="S38" s="324"/>
      <c r="T38" s="324"/>
    </row>
    <row r="39" spans="1:21" x14ac:dyDescent="0.25">
      <c r="A39" s="366" t="s">
        <v>37</v>
      </c>
      <c r="B39" s="336"/>
      <c r="C39" s="336" t="s">
        <v>38</v>
      </c>
      <c r="D39" s="336"/>
      <c r="E39" s="336"/>
      <c r="F39" s="336"/>
      <c r="G39" s="336" t="s">
        <v>39</v>
      </c>
      <c r="H39" s="337" t="s">
        <v>40</v>
      </c>
      <c r="I39" s="336" t="s">
        <v>41</v>
      </c>
      <c r="J39" s="370"/>
      <c r="K39" s="350"/>
      <c r="L39" s="118"/>
    </row>
    <row r="40" spans="1:21" x14ac:dyDescent="0.25">
      <c r="A40" s="367"/>
      <c r="B40" s="368"/>
      <c r="C40" s="368"/>
      <c r="D40" s="368"/>
      <c r="E40" s="368"/>
      <c r="F40" s="368"/>
      <c r="G40" s="368"/>
      <c r="H40" s="369"/>
      <c r="I40" s="119"/>
      <c r="J40" s="120"/>
      <c r="K40" s="350"/>
      <c r="L40" s="118"/>
    </row>
    <row r="41" spans="1:21" x14ac:dyDescent="0.25">
      <c r="A41" s="351" t="s">
        <v>42</v>
      </c>
      <c r="B41" s="352"/>
      <c r="C41" s="353">
        <f>C43+C44</f>
        <v>246806</v>
      </c>
      <c r="D41" s="354"/>
      <c r="E41" s="354"/>
      <c r="F41" s="355"/>
      <c r="G41" s="116">
        <f>G43+G44</f>
        <v>0</v>
      </c>
      <c r="H41" s="121">
        <f>H43+H44</f>
        <v>246806</v>
      </c>
      <c r="I41" s="356"/>
      <c r="J41" s="357"/>
    </row>
    <row r="42" spans="1:21" ht="15.75" x14ac:dyDescent="0.25">
      <c r="A42" s="358" t="s">
        <v>30</v>
      </c>
      <c r="B42" s="359"/>
      <c r="C42" s="360"/>
      <c r="D42" s="360"/>
      <c r="E42" s="360"/>
      <c r="F42" s="360"/>
      <c r="G42" s="116"/>
      <c r="H42" s="121"/>
      <c r="I42" s="356"/>
      <c r="J42" s="357"/>
    </row>
    <row r="43" spans="1:21" ht="15.75" x14ac:dyDescent="0.25">
      <c r="A43" s="342" t="s">
        <v>43</v>
      </c>
      <c r="B43" s="343"/>
      <c r="C43" s="344">
        <v>122815.4</v>
      </c>
      <c r="D43" s="344"/>
      <c r="E43" s="344"/>
      <c r="F43" s="344"/>
      <c r="G43" s="122">
        <v>0</v>
      </c>
      <c r="H43" s="121">
        <f>C43-G43</f>
        <v>122815.4</v>
      </c>
      <c r="I43" s="345" t="s">
        <v>168</v>
      </c>
      <c r="J43" s="346"/>
    </row>
    <row r="44" spans="1:21" ht="16.5" thickBot="1" x14ac:dyDescent="0.3">
      <c r="A44" s="347" t="s">
        <v>44</v>
      </c>
      <c r="B44" s="348"/>
      <c r="C44" s="349">
        <v>123990.6</v>
      </c>
      <c r="D44" s="349"/>
      <c r="E44" s="349"/>
      <c r="F44" s="349"/>
      <c r="G44" s="123">
        <v>0</v>
      </c>
      <c r="H44" s="124">
        <f>C44-G44</f>
        <v>123990.6</v>
      </c>
      <c r="I44" s="345" t="s">
        <v>168</v>
      </c>
      <c r="J44" s="346"/>
    </row>
    <row r="46" spans="1:21" ht="15.75" x14ac:dyDescent="0.25">
      <c r="A46" s="324" t="s">
        <v>45</v>
      </c>
      <c r="B46" s="324"/>
      <c r="C46" s="324"/>
      <c r="D46" s="324"/>
      <c r="E46" s="324"/>
      <c r="F46" s="324"/>
      <c r="G46" s="324"/>
      <c r="H46" s="324"/>
      <c r="I46" s="324"/>
      <c r="J46" s="324"/>
      <c r="K46" s="324"/>
      <c r="L46" s="324"/>
      <c r="M46" s="324"/>
      <c r="N46" s="324"/>
      <c r="O46" s="324"/>
      <c r="P46" s="324"/>
      <c r="Q46" s="324"/>
      <c r="R46" s="324"/>
      <c r="S46" s="324"/>
      <c r="T46" s="324"/>
      <c r="U46" s="67"/>
    </row>
    <row r="48" spans="1:21" x14ac:dyDescent="0.25">
      <c r="A48" s="125" t="s">
        <v>46</v>
      </c>
      <c r="C48" s="339" t="s">
        <v>169</v>
      </c>
      <c r="D48" s="339"/>
      <c r="E48" s="339"/>
      <c r="F48" s="339"/>
      <c r="G48" s="339"/>
      <c r="H48" s="339"/>
      <c r="I48" s="339"/>
      <c r="J48" s="339"/>
      <c r="K48" s="339"/>
      <c r="L48" s="339"/>
      <c r="M48" s="339"/>
      <c r="N48" s="339"/>
      <c r="O48" s="339"/>
      <c r="P48" s="339"/>
      <c r="Q48" s="339"/>
      <c r="R48" s="339"/>
      <c r="S48" s="339"/>
      <c r="T48" s="339"/>
    </row>
    <row r="49" spans="1:20" ht="15.75" x14ac:dyDescent="0.25">
      <c r="A49" s="268"/>
      <c r="B49" s="268"/>
      <c r="C49" s="268"/>
      <c r="D49" s="268"/>
      <c r="E49" s="268"/>
      <c r="F49" s="268"/>
      <c r="G49" s="268"/>
      <c r="H49" s="268"/>
      <c r="I49" s="268"/>
    </row>
    <row r="50" spans="1:20" ht="15.75" x14ac:dyDescent="0.25">
      <c r="A50" s="340" t="s">
        <v>48</v>
      </c>
      <c r="B50" s="340"/>
      <c r="C50" s="126" t="s">
        <v>170</v>
      </c>
      <c r="D50" s="126"/>
      <c r="E50" s="126"/>
      <c r="F50" s="126"/>
      <c r="G50" s="126"/>
      <c r="H50" s="126"/>
      <c r="I50" s="341"/>
      <c r="J50" s="341"/>
      <c r="K50" s="341"/>
      <c r="L50" s="341"/>
      <c r="M50" s="341"/>
      <c r="N50" s="341"/>
      <c r="O50" s="341"/>
      <c r="P50" s="341"/>
      <c r="Q50" s="341"/>
      <c r="R50" s="341"/>
      <c r="S50" s="341"/>
      <c r="T50" s="341"/>
    </row>
    <row r="51" spans="1:20" ht="15.75" x14ac:dyDescent="0.25">
      <c r="A51" s="268"/>
      <c r="B51" s="268"/>
      <c r="C51" s="268"/>
      <c r="D51" s="268"/>
      <c r="E51" s="268"/>
      <c r="F51" s="268"/>
      <c r="G51" s="268"/>
      <c r="H51" s="268"/>
      <c r="I51" s="268"/>
    </row>
    <row r="53" spans="1:20" ht="15.75" x14ac:dyDescent="0.25">
      <c r="A53" s="324" t="s">
        <v>50</v>
      </c>
      <c r="B53" s="321"/>
      <c r="C53" s="321"/>
      <c r="D53" s="321"/>
      <c r="E53" s="321"/>
      <c r="F53" s="321"/>
      <c r="G53" s="321"/>
      <c r="H53" s="321"/>
      <c r="I53" s="321"/>
      <c r="J53" s="321"/>
      <c r="K53" s="321"/>
      <c r="L53" s="321"/>
      <c r="M53" s="321"/>
      <c r="N53" s="321"/>
      <c r="O53" s="321"/>
      <c r="P53" s="321"/>
      <c r="Q53" s="321"/>
      <c r="R53" s="321"/>
      <c r="S53" s="321"/>
      <c r="T53" s="321"/>
    </row>
    <row r="54" spans="1:20" ht="15.75" thickBot="1" x14ac:dyDescent="0.3"/>
    <row r="55" spans="1:20" ht="30" x14ac:dyDescent="0.25">
      <c r="A55" s="127" t="s">
        <v>7</v>
      </c>
      <c r="B55" s="128" t="s">
        <v>51</v>
      </c>
      <c r="C55" s="336" t="s">
        <v>52</v>
      </c>
      <c r="D55" s="336"/>
      <c r="E55" s="129"/>
      <c r="F55" s="336" t="s">
        <v>53</v>
      </c>
      <c r="G55" s="336"/>
      <c r="H55" s="128" t="s">
        <v>54</v>
      </c>
      <c r="I55" s="337" t="s">
        <v>40</v>
      </c>
      <c r="J55" s="338"/>
      <c r="K55" s="130" t="s">
        <v>41</v>
      </c>
    </row>
    <row r="56" spans="1:20" ht="60" x14ac:dyDescent="0.25">
      <c r="A56" s="131">
        <v>1</v>
      </c>
      <c r="B56" s="132" t="s">
        <v>55</v>
      </c>
      <c r="C56" s="334"/>
      <c r="D56" s="334"/>
      <c r="E56" s="133"/>
      <c r="F56" s="334"/>
      <c r="G56" s="334"/>
      <c r="H56" s="133"/>
      <c r="I56" s="335">
        <f>F56-H56</f>
        <v>0</v>
      </c>
      <c r="J56" s="335"/>
      <c r="K56" s="134"/>
    </row>
    <row r="57" spans="1:20" ht="119.25" customHeight="1" x14ac:dyDescent="0.25">
      <c r="A57" s="131">
        <v>2</v>
      </c>
      <c r="B57" s="132" t="s">
        <v>56</v>
      </c>
      <c r="C57" s="334" t="s">
        <v>171</v>
      </c>
      <c r="D57" s="334"/>
      <c r="E57" s="133"/>
      <c r="F57" s="334">
        <v>1741458</v>
      </c>
      <c r="G57" s="334"/>
      <c r="H57" s="133">
        <v>0</v>
      </c>
      <c r="I57" s="335">
        <f t="shared" ref="I57:I62" si="3">F57-H57</f>
        <v>1741458</v>
      </c>
      <c r="J57" s="335"/>
      <c r="K57" s="134" t="s">
        <v>172</v>
      </c>
    </row>
    <row r="58" spans="1:20" ht="90" x14ac:dyDescent="0.25">
      <c r="A58" s="131">
        <v>3</v>
      </c>
      <c r="B58" s="132" t="s">
        <v>59</v>
      </c>
      <c r="C58" s="334"/>
      <c r="D58" s="334"/>
      <c r="E58" s="133"/>
      <c r="F58" s="334"/>
      <c r="G58" s="334"/>
      <c r="H58" s="133"/>
      <c r="I58" s="335">
        <f t="shared" si="3"/>
        <v>0</v>
      </c>
      <c r="J58" s="335"/>
      <c r="K58" s="134"/>
    </row>
    <row r="59" spans="1:20" ht="105" x14ac:dyDescent="0.25">
      <c r="A59" s="131">
        <v>4</v>
      </c>
      <c r="B59" s="132" t="s">
        <v>60</v>
      </c>
      <c r="C59" s="334"/>
      <c r="D59" s="334"/>
      <c r="E59" s="133"/>
      <c r="F59" s="334"/>
      <c r="G59" s="334"/>
      <c r="H59" s="133"/>
      <c r="I59" s="335">
        <f t="shared" si="3"/>
        <v>0</v>
      </c>
      <c r="J59" s="335"/>
      <c r="K59" s="134"/>
      <c r="M59" s="135"/>
      <c r="N59" s="135"/>
    </row>
    <row r="60" spans="1:20" ht="30" x14ac:dyDescent="0.25">
      <c r="A60" s="131">
        <v>5</v>
      </c>
      <c r="B60" s="132" t="s">
        <v>61</v>
      </c>
      <c r="C60" s="334"/>
      <c r="D60" s="334"/>
      <c r="E60" s="133"/>
      <c r="F60" s="334"/>
      <c r="G60" s="334"/>
      <c r="H60" s="133"/>
      <c r="I60" s="335">
        <f t="shared" si="3"/>
        <v>0</v>
      </c>
      <c r="J60" s="335"/>
      <c r="K60" s="134"/>
    </row>
    <row r="61" spans="1:20" ht="30" x14ac:dyDescent="0.25">
      <c r="A61" s="131">
        <v>6</v>
      </c>
      <c r="B61" s="132" t="s">
        <v>62</v>
      </c>
      <c r="C61" s="334"/>
      <c r="D61" s="334"/>
      <c r="E61" s="133"/>
      <c r="F61" s="334"/>
      <c r="G61" s="334"/>
      <c r="H61" s="133"/>
      <c r="I61" s="335">
        <f t="shared" si="3"/>
        <v>0</v>
      </c>
      <c r="J61" s="335"/>
      <c r="K61" s="134"/>
    </row>
    <row r="62" spans="1:20" ht="15.75" x14ac:dyDescent="0.25">
      <c r="A62" s="131">
        <v>7</v>
      </c>
      <c r="B62" s="132" t="s">
        <v>63</v>
      </c>
      <c r="C62" s="334"/>
      <c r="D62" s="334"/>
      <c r="E62" s="133"/>
      <c r="F62" s="334"/>
      <c r="G62" s="334"/>
      <c r="H62" s="133"/>
      <c r="I62" s="335">
        <f t="shared" si="3"/>
        <v>0</v>
      </c>
      <c r="J62" s="335"/>
      <c r="K62" s="134"/>
    </row>
    <row r="63" spans="1:20" ht="16.5" thickBot="1" x14ac:dyDescent="0.3">
      <c r="A63" s="136"/>
      <c r="B63" s="137" t="s">
        <v>64</v>
      </c>
      <c r="C63" s="329"/>
      <c r="D63" s="329"/>
      <c r="E63" s="329"/>
      <c r="F63" s="330">
        <f>SUM(F56:F62)</f>
        <v>1741458</v>
      </c>
      <c r="G63" s="331"/>
      <c r="H63" s="138">
        <f>SUM(H56:H62)</f>
        <v>0</v>
      </c>
      <c r="I63" s="332">
        <f>SUM(I56:J62)</f>
        <v>1741458</v>
      </c>
      <c r="J63" s="333"/>
      <c r="K63" s="139"/>
    </row>
    <row r="65" spans="1:20" x14ac:dyDescent="0.25">
      <c r="A65" s="324" t="s">
        <v>65</v>
      </c>
      <c r="B65" s="324"/>
      <c r="C65" s="324"/>
      <c r="D65" s="324"/>
      <c r="E65" s="324"/>
      <c r="F65" s="324"/>
      <c r="G65" s="324"/>
      <c r="H65" s="324"/>
      <c r="I65" s="324"/>
      <c r="J65" s="324"/>
      <c r="K65" s="324"/>
      <c r="L65" s="324"/>
      <c r="M65" s="324"/>
      <c r="N65" s="324"/>
      <c r="O65" s="324"/>
      <c r="P65" s="324"/>
      <c r="Q65" s="324"/>
      <c r="R65" s="324"/>
      <c r="S65" s="324"/>
      <c r="T65" s="324"/>
    </row>
    <row r="66" spans="1:20" x14ac:dyDescent="0.25">
      <c r="A66" s="324"/>
      <c r="B66" s="324"/>
      <c r="C66" s="324"/>
      <c r="D66" s="324"/>
      <c r="E66" s="324"/>
      <c r="F66" s="324"/>
      <c r="G66" s="324"/>
      <c r="H66" s="324"/>
      <c r="I66" s="324"/>
      <c r="J66" s="324"/>
      <c r="K66" s="324"/>
      <c r="L66" s="324"/>
      <c r="M66" s="324"/>
      <c r="N66" s="324"/>
      <c r="O66" s="324"/>
      <c r="P66" s="324"/>
      <c r="Q66" s="324"/>
      <c r="R66" s="324"/>
      <c r="S66" s="324"/>
      <c r="T66" s="324"/>
    </row>
    <row r="67" spans="1:20" x14ac:dyDescent="0.25">
      <c r="A67" s="324"/>
      <c r="B67" s="324"/>
      <c r="C67" s="324"/>
      <c r="D67" s="324"/>
      <c r="E67" s="324"/>
      <c r="F67" s="324"/>
      <c r="G67" s="324"/>
      <c r="H67" s="324"/>
      <c r="I67" s="324"/>
      <c r="J67" s="324"/>
      <c r="K67" s="324"/>
      <c r="L67" s="324"/>
      <c r="M67" s="324"/>
      <c r="N67" s="324"/>
      <c r="O67" s="324"/>
      <c r="P67" s="324"/>
      <c r="Q67" s="324"/>
      <c r="R67" s="324"/>
      <c r="S67" s="324"/>
      <c r="T67" s="324"/>
    </row>
    <row r="68" spans="1:20" x14ac:dyDescent="0.25">
      <c r="A68" s="324"/>
      <c r="B68" s="324"/>
      <c r="C68" s="324"/>
      <c r="D68" s="324"/>
      <c r="E68" s="324"/>
      <c r="F68" s="324"/>
      <c r="G68" s="324"/>
      <c r="H68" s="324"/>
      <c r="I68" s="324"/>
      <c r="J68" s="324"/>
      <c r="K68" s="324"/>
      <c r="L68" s="324"/>
      <c r="M68" s="324"/>
      <c r="N68" s="324"/>
      <c r="O68" s="324"/>
      <c r="P68" s="324"/>
      <c r="Q68" s="324"/>
      <c r="R68" s="324"/>
      <c r="S68" s="324"/>
      <c r="T68" s="324"/>
    </row>
    <row r="69" spans="1:20" ht="15.75" x14ac:dyDescent="0.25">
      <c r="A69" s="324" t="s">
        <v>66</v>
      </c>
      <c r="B69" s="324"/>
      <c r="C69" s="324"/>
      <c r="D69" s="324"/>
      <c r="E69" s="324"/>
      <c r="F69" s="324"/>
      <c r="G69" s="324"/>
      <c r="H69" s="324"/>
      <c r="I69" s="324"/>
      <c r="J69" s="324"/>
      <c r="K69" s="324"/>
      <c r="L69" s="324"/>
      <c r="M69" s="324"/>
      <c r="N69" s="324"/>
      <c r="O69" s="324"/>
      <c r="P69" s="324"/>
      <c r="Q69" s="324"/>
      <c r="R69" s="324"/>
      <c r="S69" s="324"/>
      <c r="T69" s="324"/>
    </row>
    <row r="70" spans="1:20" ht="15.75" x14ac:dyDescent="0.25">
      <c r="A70" s="326" t="s">
        <v>67</v>
      </c>
      <c r="B70" s="326"/>
      <c r="C70" s="326"/>
      <c r="D70" s="326"/>
      <c r="E70" s="326"/>
      <c r="F70" s="326"/>
      <c r="G70" s="328" t="s">
        <v>173</v>
      </c>
      <c r="H70" s="328"/>
      <c r="I70" s="328"/>
      <c r="J70" s="328"/>
      <c r="K70" s="328"/>
      <c r="L70" s="328"/>
      <c r="M70" s="328"/>
      <c r="N70" s="328"/>
      <c r="O70" s="328"/>
      <c r="P70" s="328"/>
      <c r="Q70" s="328"/>
      <c r="R70" s="328"/>
      <c r="S70" s="328"/>
      <c r="T70" s="328"/>
    </row>
    <row r="71" spans="1:20" ht="15.75" x14ac:dyDescent="0.25">
      <c r="A71" s="324" t="s">
        <v>69</v>
      </c>
      <c r="B71" s="324"/>
      <c r="C71" s="324"/>
      <c r="D71" s="324"/>
      <c r="E71" s="324"/>
      <c r="F71" s="324"/>
      <c r="G71" s="324"/>
      <c r="H71" s="324"/>
      <c r="I71" s="324"/>
      <c r="J71" s="324"/>
      <c r="K71" s="324"/>
      <c r="L71" s="325" t="s">
        <v>174</v>
      </c>
      <c r="M71" s="325"/>
      <c r="N71" s="325"/>
      <c r="O71" s="325"/>
      <c r="P71" s="325"/>
      <c r="Q71" s="325"/>
      <c r="R71" s="325"/>
      <c r="S71" s="325"/>
      <c r="T71" s="325"/>
    </row>
    <row r="72" spans="1:20" ht="15.75" x14ac:dyDescent="0.25">
      <c r="A72" s="140"/>
    </row>
    <row r="73" spans="1:20" ht="15.75" x14ac:dyDescent="0.25">
      <c r="A73" s="140" t="s">
        <v>70</v>
      </c>
    </row>
    <row r="74" spans="1:20" ht="15.75" x14ac:dyDescent="0.25">
      <c r="A74" s="326" t="s">
        <v>71</v>
      </c>
      <c r="B74" s="326"/>
      <c r="C74" s="326"/>
      <c r="D74" s="326"/>
      <c r="E74" s="326"/>
      <c r="F74" s="326"/>
      <c r="G74" s="326"/>
      <c r="H74" s="326"/>
      <c r="I74" s="326"/>
      <c r="J74" s="326"/>
      <c r="K74" s="326"/>
      <c r="L74" s="326"/>
      <c r="M74" s="326"/>
      <c r="N74" s="326"/>
      <c r="O74" s="326"/>
      <c r="P74" s="326"/>
      <c r="Q74" s="327">
        <v>44711</v>
      </c>
      <c r="R74" s="328"/>
      <c r="S74" s="328"/>
      <c r="T74" s="328"/>
    </row>
    <row r="75" spans="1:20" ht="15.75" x14ac:dyDescent="0.25">
      <c r="A75" s="326" t="s">
        <v>161</v>
      </c>
      <c r="B75" s="326"/>
      <c r="C75" s="326"/>
      <c r="D75" s="328" t="s">
        <v>175</v>
      </c>
      <c r="E75" s="328"/>
      <c r="F75" s="328"/>
      <c r="G75" s="328"/>
      <c r="H75" s="141"/>
      <c r="I75" s="141"/>
      <c r="J75" s="141"/>
      <c r="K75" s="141"/>
      <c r="L75" s="141"/>
      <c r="M75" s="141"/>
      <c r="N75" s="141"/>
      <c r="O75" s="141"/>
    </row>
    <row r="76" spans="1:20" ht="15.75" x14ac:dyDescent="0.25">
      <c r="A76" s="140"/>
    </row>
    <row r="77" spans="1:20" ht="15.75" x14ac:dyDescent="0.25">
      <c r="A77" s="321" t="s">
        <v>74</v>
      </c>
      <c r="B77" s="321"/>
      <c r="C77" s="321"/>
      <c r="D77" s="321"/>
      <c r="E77" s="321"/>
      <c r="F77" s="321"/>
      <c r="G77" s="321"/>
      <c r="H77" s="321"/>
      <c r="I77" s="321"/>
      <c r="J77" s="321"/>
      <c r="K77" s="321"/>
      <c r="L77" s="321"/>
      <c r="M77" s="321"/>
      <c r="N77" s="321"/>
      <c r="O77" s="321"/>
      <c r="P77" s="321"/>
      <c r="Q77" s="321"/>
      <c r="R77" s="321"/>
      <c r="S77" s="321"/>
      <c r="T77" s="321"/>
    </row>
    <row r="79" spans="1:20" ht="15.75" x14ac:dyDescent="0.25">
      <c r="A79" s="243" t="s">
        <v>176</v>
      </c>
      <c r="B79" s="243"/>
      <c r="C79" s="243"/>
      <c r="D79" s="243"/>
      <c r="E79" s="243"/>
      <c r="F79" s="243"/>
      <c r="G79" s="243"/>
      <c r="H79" s="243"/>
      <c r="I79" s="243"/>
      <c r="J79" s="243"/>
      <c r="K79" s="243"/>
      <c r="L79" s="243"/>
      <c r="M79" s="243"/>
      <c r="N79" s="243"/>
      <c r="O79" s="243"/>
      <c r="P79" s="243"/>
      <c r="Q79" s="243"/>
      <c r="R79" s="243"/>
      <c r="S79" s="243"/>
      <c r="T79" s="243"/>
    </row>
    <row r="80" spans="1:20" ht="15.75" x14ac:dyDescent="0.25">
      <c r="A80" s="142"/>
      <c r="B80" s="142"/>
      <c r="C80" s="100" t="s">
        <v>76</v>
      </c>
      <c r="D80" s="101" t="s">
        <v>163</v>
      </c>
      <c r="E80" s="142"/>
      <c r="F80" s="142"/>
      <c r="G80" s="250" t="s">
        <v>78</v>
      </c>
      <c r="H80" s="250"/>
      <c r="I80" s="102"/>
      <c r="J80" s="102"/>
      <c r="K80" s="142"/>
      <c r="L80" s="142"/>
      <c r="M80" s="142"/>
      <c r="N80" s="142"/>
      <c r="O80" s="142"/>
      <c r="P80" s="142"/>
      <c r="Q80" s="142"/>
      <c r="R80" s="142"/>
      <c r="S80" s="142"/>
      <c r="T80" s="142"/>
    </row>
    <row r="81" spans="1:21" x14ac:dyDescent="0.25">
      <c r="A81" s="142"/>
      <c r="B81" s="142"/>
      <c r="C81" s="142"/>
      <c r="D81" s="142"/>
      <c r="E81" s="142"/>
      <c r="F81" s="142"/>
      <c r="G81" s="142"/>
      <c r="H81" s="142"/>
      <c r="I81" s="142"/>
      <c r="J81" s="142"/>
      <c r="K81" s="142"/>
      <c r="L81" s="142"/>
      <c r="M81" s="142"/>
      <c r="N81" s="142"/>
      <c r="O81" s="142"/>
      <c r="P81" s="142"/>
      <c r="Q81" s="142"/>
      <c r="R81" s="142"/>
      <c r="S81" s="142"/>
      <c r="T81" s="142"/>
    </row>
    <row r="82" spans="1:21" ht="15.75" x14ac:dyDescent="0.25">
      <c r="A82" s="243" t="s">
        <v>177</v>
      </c>
      <c r="B82" s="243"/>
      <c r="C82" s="243"/>
      <c r="D82" s="243"/>
      <c r="E82" s="243"/>
      <c r="F82" s="243"/>
      <c r="G82" s="243"/>
      <c r="H82" s="243"/>
      <c r="I82" s="243"/>
      <c r="J82" s="243"/>
      <c r="K82" s="243"/>
      <c r="L82" s="243"/>
      <c r="M82" s="243"/>
      <c r="N82" s="243"/>
      <c r="O82" s="243"/>
      <c r="P82" s="243"/>
      <c r="Q82" s="243"/>
      <c r="R82" s="243"/>
      <c r="S82" s="243"/>
      <c r="T82" s="243"/>
    </row>
    <row r="83" spans="1:21" ht="15.75" x14ac:dyDescent="0.25">
      <c r="A83" s="142"/>
      <c r="B83" s="142"/>
      <c r="C83" s="100" t="s">
        <v>76</v>
      </c>
      <c r="D83" s="101" t="s">
        <v>163</v>
      </c>
      <c r="E83" s="142"/>
      <c r="F83" s="142"/>
      <c r="G83" s="250" t="s">
        <v>78</v>
      </c>
      <c r="H83" s="250"/>
      <c r="I83" s="102"/>
      <c r="J83" s="102"/>
      <c r="K83" s="142"/>
      <c r="L83" s="142"/>
      <c r="M83" s="142"/>
      <c r="N83" s="142"/>
      <c r="O83" s="142"/>
      <c r="P83" s="142"/>
      <c r="Q83" s="142"/>
      <c r="R83" s="142"/>
      <c r="S83" s="142"/>
      <c r="T83" s="142"/>
    </row>
    <row r="84" spans="1:21" x14ac:dyDescent="0.25">
      <c r="A84" s="142"/>
      <c r="B84" s="142"/>
      <c r="C84" s="142"/>
      <c r="D84" s="142"/>
      <c r="E84" s="142"/>
      <c r="F84" s="142"/>
      <c r="G84" s="142"/>
      <c r="H84" s="142"/>
      <c r="I84" s="142"/>
      <c r="J84" s="142"/>
      <c r="K84" s="142"/>
      <c r="L84" s="142"/>
      <c r="M84" s="142"/>
      <c r="N84" s="142"/>
      <c r="O84" s="142"/>
      <c r="P84" s="142"/>
      <c r="Q84" s="142"/>
      <c r="R84" s="142"/>
      <c r="S84" s="142"/>
      <c r="T84" s="142"/>
    </row>
    <row r="85" spans="1:21" ht="15.75" x14ac:dyDescent="0.25">
      <c r="A85" s="103" t="s">
        <v>80</v>
      </c>
      <c r="B85" s="142"/>
      <c r="C85" s="142"/>
      <c r="D85" s="142"/>
      <c r="E85" s="142"/>
      <c r="F85" s="142"/>
      <c r="G85" s="142"/>
      <c r="H85" s="142"/>
      <c r="I85" s="142"/>
      <c r="J85" s="142"/>
      <c r="K85" s="142"/>
      <c r="L85" s="142"/>
      <c r="M85" s="142"/>
      <c r="N85" s="142"/>
      <c r="O85" s="142"/>
      <c r="P85" s="142"/>
      <c r="Q85" s="142"/>
      <c r="R85" s="142"/>
      <c r="S85" s="142"/>
      <c r="T85" s="142"/>
    </row>
    <row r="86" spans="1:21" ht="15.75" x14ac:dyDescent="0.25">
      <c r="A86" s="98"/>
      <c r="B86" s="142"/>
      <c r="C86" s="142"/>
      <c r="D86" s="142"/>
      <c r="E86" s="142"/>
      <c r="F86" s="142"/>
      <c r="G86" s="143"/>
      <c r="H86" s="142"/>
      <c r="I86" s="142"/>
      <c r="J86" s="142"/>
      <c r="K86" s="142"/>
      <c r="L86" s="142"/>
      <c r="M86" s="142"/>
      <c r="N86" s="142"/>
      <c r="O86" s="142"/>
      <c r="P86" s="142"/>
      <c r="Q86" s="142"/>
      <c r="R86" s="142"/>
      <c r="S86" s="142"/>
      <c r="T86" s="142"/>
    </row>
    <row r="87" spans="1:21" ht="15.75" x14ac:dyDescent="0.25">
      <c r="A87" s="98" t="s">
        <v>81</v>
      </c>
      <c r="B87" s="322">
        <v>44937</v>
      </c>
      <c r="C87" s="323"/>
      <c r="D87" s="142"/>
      <c r="E87" s="142"/>
      <c r="F87" s="142"/>
      <c r="G87" s="142"/>
      <c r="H87" s="142"/>
      <c r="I87" s="142"/>
      <c r="J87" s="142"/>
      <c r="K87" s="142"/>
      <c r="L87" s="142"/>
      <c r="M87" s="142"/>
      <c r="N87" s="142"/>
      <c r="O87" s="142"/>
      <c r="P87" s="142"/>
      <c r="Q87" s="142"/>
      <c r="R87" s="142"/>
      <c r="S87" s="142"/>
      <c r="T87" s="142"/>
    </row>
    <row r="88" spans="1:21" x14ac:dyDescent="0.25">
      <c r="A88" s="142"/>
      <c r="B88" s="142"/>
      <c r="C88" s="142"/>
      <c r="D88" s="142"/>
      <c r="E88" s="142"/>
      <c r="F88" s="142"/>
      <c r="G88" s="142"/>
      <c r="H88" s="142"/>
      <c r="I88" s="142"/>
      <c r="J88" s="142"/>
      <c r="K88" s="142"/>
      <c r="L88" s="142"/>
      <c r="M88" s="142"/>
      <c r="N88" s="142"/>
      <c r="O88" s="142"/>
      <c r="P88" s="142"/>
      <c r="Q88" s="142"/>
      <c r="R88" s="142"/>
      <c r="S88" s="142"/>
      <c r="T88" s="142"/>
    </row>
    <row r="89" spans="1:21" ht="15.75" x14ac:dyDescent="0.25">
      <c r="A89" s="243" t="s">
        <v>178</v>
      </c>
      <c r="B89" s="243"/>
      <c r="C89" s="243"/>
      <c r="D89" s="243"/>
      <c r="E89" s="243"/>
      <c r="F89" s="243"/>
      <c r="G89" s="243"/>
      <c r="H89" s="243"/>
      <c r="I89" s="243"/>
      <c r="J89" s="243"/>
      <c r="K89" s="243"/>
      <c r="L89" s="243"/>
      <c r="M89" s="243"/>
      <c r="N89" s="243"/>
      <c r="O89" s="243"/>
      <c r="P89" s="243"/>
      <c r="Q89" s="243"/>
      <c r="R89" s="243"/>
      <c r="S89" s="243"/>
      <c r="T89" s="243"/>
    </row>
    <row r="90" spans="1:21" ht="15.75" x14ac:dyDescent="0.25">
      <c r="A90" s="142"/>
      <c r="B90" s="142"/>
      <c r="C90" s="100" t="s">
        <v>76</v>
      </c>
      <c r="D90" s="101" t="s">
        <v>163</v>
      </c>
      <c r="E90" s="142"/>
      <c r="F90" s="142"/>
      <c r="G90" s="244" t="s">
        <v>78</v>
      </c>
      <c r="H90" s="244"/>
      <c r="I90" s="144"/>
      <c r="J90" s="244" t="s">
        <v>84</v>
      </c>
      <c r="K90" s="244"/>
      <c r="L90" s="102"/>
      <c r="M90" s="102"/>
      <c r="N90" s="102"/>
      <c r="O90" s="142"/>
      <c r="P90" s="142"/>
      <c r="Q90" s="142"/>
      <c r="R90" s="142"/>
      <c r="S90" s="142"/>
      <c r="T90" s="142"/>
    </row>
    <row r="92" spans="1:21" ht="15.75" x14ac:dyDescent="0.25">
      <c r="A92" s="317" t="s">
        <v>85</v>
      </c>
      <c r="B92" s="317"/>
      <c r="C92" s="317"/>
      <c r="D92" s="317"/>
      <c r="E92" s="317"/>
      <c r="F92" s="317"/>
      <c r="G92" s="317"/>
      <c r="H92" s="317"/>
      <c r="I92" s="317"/>
      <c r="J92" s="317"/>
      <c r="K92" s="317"/>
      <c r="L92" s="317"/>
      <c r="M92" s="317"/>
      <c r="N92" s="317"/>
      <c r="O92" s="317"/>
      <c r="P92" s="317"/>
      <c r="Q92" s="317"/>
      <c r="R92" s="317"/>
      <c r="S92" s="317"/>
      <c r="T92" s="317"/>
    </row>
    <row r="93" spans="1:21" x14ac:dyDescent="0.25">
      <c r="A93" s="318" t="s">
        <v>86</v>
      </c>
      <c r="B93" s="318"/>
      <c r="C93" s="318"/>
      <c r="D93" s="318"/>
      <c r="E93" s="318"/>
      <c r="F93" s="318"/>
      <c r="G93" s="318"/>
      <c r="H93" s="318"/>
      <c r="I93" s="318"/>
      <c r="J93" s="318"/>
      <c r="K93" s="318"/>
      <c r="L93" s="318"/>
      <c r="M93" s="318"/>
      <c r="N93" s="318"/>
      <c r="O93" s="318"/>
      <c r="P93" s="318"/>
      <c r="Q93" s="318"/>
      <c r="R93" s="318"/>
      <c r="S93" s="318"/>
      <c r="T93" s="318"/>
    </row>
    <row r="94" spans="1:21" x14ac:dyDescent="0.25">
      <c r="A94" s="319" t="s">
        <v>87</v>
      </c>
      <c r="B94" s="320"/>
      <c r="C94" s="320"/>
      <c r="D94" s="320"/>
      <c r="E94" s="320"/>
      <c r="F94" s="320"/>
      <c r="G94" s="320"/>
      <c r="H94" s="320"/>
      <c r="I94" s="320"/>
      <c r="J94" s="320"/>
      <c r="K94" s="320"/>
      <c r="L94" s="320"/>
      <c r="M94" s="320"/>
      <c r="N94" s="320"/>
      <c r="O94" s="320"/>
      <c r="P94" s="320"/>
      <c r="Q94" s="320"/>
      <c r="R94" s="320"/>
      <c r="S94" s="320"/>
      <c r="T94" s="320"/>
      <c r="U94" s="44"/>
    </row>
    <row r="102" spans="6:6" x14ac:dyDescent="0.25">
      <c r="F102" s="110" t="s">
        <v>76</v>
      </c>
    </row>
  </sheetData>
  <mergeCells count="119">
    <mergeCell ref="P1:T7"/>
    <mergeCell ref="A9:T11"/>
    <mergeCell ref="A13:C13"/>
    <mergeCell ref="D13:G13"/>
    <mergeCell ref="A14:G14"/>
    <mergeCell ref="H14:N14"/>
    <mergeCell ref="P21:S21"/>
    <mergeCell ref="T21:T22"/>
    <mergeCell ref="A25:T26"/>
    <mergeCell ref="A16:C16"/>
    <mergeCell ref="A17:T17"/>
    <mergeCell ref="A18:A22"/>
    <mergeCell ref="B18:B22"/>
    <mergeCell ref="C18:H20"/>
    <mergeCell ref="I18:M20"/>
    <mergeCell ref="N18:N22"/>
    <mergeCell ref="O18:S20"/>
    <mergeCell ref="T18:T20"/>
    <mergeCell ref="C21:C22"/>
    <mergeCell ref="A28:B28"/>
    <mergeCell ref="C28:D28"/>
    <mergeCell ref="G28:H28"/>
    <mergeCell ref="A29:B29"/>
    <mergeCell ref="C29:D29"/>
    <mergeCell ref="G29:H29"/>
    <mergeCell ref="D21:H21"/>
    <mergeCell ref="J21:M21"/>
    <mergeCell ref="O21:O22"/>
    <mergeCell ref="A32:B32"/>
    <mergeCell ref="C32:D32"/>
    <mergeCell ref="G32:H32"/>
    <mergeCell ref="A33:B33"/>
    <mergeCell ref="C33:D33"/>
    <mergeCell ref="G33:H33"/>
    <mergeCell ref="A30:B30"/>
    <mergeCell ref="C30:D30"/>
    <mergeCell ref="G30:H30"/>
    <mergeCell ref="A31:B31"/>
    <mergeCell ref="C31:D31"/>
    <mergeCell ref="G31:H31"/>
    <mergeCell ref="K39:K40"/>
    <mergeCell ref="A41:B41"/>
    <mergeCell ref="C41:F41"/>
    <mergeCell ref="I41:J41"/>
    <mergeCell ref="A42:B42"/>
    <mergeCell ref="C42:F42"/>
    <mergeCell ref="I42:J42"/>
    <mergeCell ref="A34:B34"/>
    <mergeCell ref="C34:D34"/>
    <mergeCell ref="G34:H34"/>
    <mergeCell ref="A36:C36"/>
    <mergeCell ref="A37:T38"/>
    <mergeCell ref="A39:B40"/>
    <mergeCell ref="C39:F40"/>
    <mergeCell ref="G39:G40"/>
    <mergeCell ref="H39:H40"/>
    <mergeCell ref="I39:J39"/>
    <mergeCell ref="A46:T46"/>
    <mergeCell ref="C48:T48"/>
    <mergeCell ref="A49:I49"/>
    <mergeCell ref="A50:B50"/>
    <mergeCell ref="I50:T50"/>
    <mergeCell ref="A51:I51"/>
    <mergeCell ref="A43:B43"/>
    <mergeCell ref="C43:F43"/>
    <mergeCell ref="I43:J43"/>
    <mergeCell ref="A44:B44"/>
    <mergeCell ref="C44:F44"/>
    <mergeCell ref="I44:J44"/>
    <mergeCell ref="C57:D57"/>
    <mergeCell ref="F57:G57"/>
    <mergeCell ref="I57:J57"/>
    <mergeCell ref="C58:D58"/>
    <mergeCell ref="F58:G58"/>
    <mergeCell ref="I58:J58"/>
    <mergeCell ref="A53:T53"/>
    <mergeCell ref="C55:D55"/>
    <mergeCell ref="F55:G55"/>
    <mergeCell ref="I55:J55"/>
    <mergeCell ref="C56:D56"/>
    <mergeCell ref="F56:G56"/>
    <mergeCell ref="I56:J56"/>
    <mergeCell ref="C61:D61"/>
    <mergeCell ref="F61:G61"/>
    <mergeCell ref="I61:J61"/>
    <mergeCell ref="C62:D62"/>
    <mergeCell ref="F62:G62"/>
    <mergeCell ref="I62:J62"/>
    <mergeCell ref="C59:D59"/>
    <mergeCell ref="F59:G59"/>
    <mergeCell ref="I59:J59"/>
    <mergeCell ref="C60:D60"/>
    <mergeCell ref="F60:G60"/>
    <mergeCell ref="I60:J60"/>
    <mergeCell ref="A71:K71"/>
    <mergeCell ref="L71:T71"/>
    <mergeCell ref="A74:P74"/>
    <mergeCell ref="Q74:T74"/>
    <mergeCell ref="A75:C75"/>
    <mergeCell ref="D75:G75"/>
    <mergeCell ref="C63:E63"/>
    <mergeCell ref="F63:G63"/>
    <mergeCell ref="I63:J63"/>
    <mergeCell ref="A65:T68"/>
    <mergeCell ref="A69:T69"/>
    <mergeCell ref="A70:F70"/>
    <mergeCell ref="G70:T70"/>
    <mergeCell ref="A89:T89"/>
    <mergeCell ref="G90:H90"/>
    <mergeCell ref="J90:K90"/>
    <mergeCell ref="A92:T92"/>
    <mergeCell ref="A93:T93"/>
    <mergeCell ref="A94:T94"/>
    <mergeCell ref="A77:T77"/>
    <mergeCell ref="A79:T79"/>
    <mergeCell ref="G80:H80"/>
    <mergeCell ref="A82:T82"/>
    <mergeCell ref="G83:H83"/>
    <mergeCell ref="B87:C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9</vt:i4>
      </vt:variant>
    </vt:vector>
  </HeadingPairs>
  <TitlesOfParts>
    <vt:vector size="21" baseType="lpstr">
      <vt:lpstr>Счастливый двор</vt:lpstr>
      <vt:lpstr>Наш двор</vt:lpstr>
      <vt:lpstr>Уютный квартал</vt:lpstr>
      <vt:lpstr>Аленкин парк</vt:lpstr>
      <vt:lpstr>Ветер перемен</vt:lpstr>
      <vt:lpstr>ЗаРечье-ЗаСпорт!</vt:lpstr>
      <vt:lpstr>Безопасный тротуар</vt:lpstr>
      <vt:lpstr>Здоровое поколение</vt:lpstr>
      <vt:lpstr>дорожная азбука</vt:lpstr>
      <vt:lpstr>зал творчества для всех</vt:lpstr>
      <vt:lpstr>Время новых стартов</vt:lpstr>
      <vt:lpstr>Окна Победы</vt:lpstr>
      <vt:lpstr>'Безопасный тротуар'!Print_Area</vt:lpstr>
      <vt:lpstr>'дорожная азбука'!Print_Area</vt:lpstr>
      <vt:lpstr>'зал творчества для всех'!Print_Area</vt:lpstr>
      <vt:lpstr>'ЗаРечье-ЗаСпорт!'!Print_Area</vt:lpstr>
      <vt:lpstr>'Аленкин парк'!Область_печати</vt:lpstr>
      <vt:lpstr>'Ветер перемен'!Область_печати</vt:lpstr>
      <vt:lpstr>'Наш двор'!Область_печати</vt:lpstr>
      <vt:lpstr>'Счастливый двор'!Область_печати</vt:lpstr>
      <vt:lpstr>'Уютный квартал'!Область_печати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Пользователь</cp:lastModifiedBy>
  <cp:revision>1</cp:revision>
  <dcterms:created xsi:type="dcterms:W3CDTF">2021-05-25T07:19:10Z</dcterms:created>
  <dcterms:modified xsi:type="dcterms:W3CDTF">2024-10-10T06:21:23Z</dcterms:modified>
</cp:coreProperties>
</file>