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18" sheetId="1" r:id="rId1"/>
    <sheet name="2019-2020" sheetId="2" state="hidden" r:id="rId2"/>
  </sheets>
  <calcPr calcId="124519"/>
</workbook>
</file>

<file path=xl/calcChain.xml><?xml version="1.0" encoding="utf-8"?>
<calcChain xmlns="http://schemas.openxmlformats.org/spreadsheetml/2006/main">
  <c r="D43" i="1"/>
  <c r="D42" s="1"/>
  <c r="D35"/>
  <c r="D24"/>
  <c r="D18"/>
  <c r="D14"/>
  <c r="D18" i="2"/>
  <c r="C18"/>
  <c r="D13"/>
  <c r="C13"/>
  <c r="D9"/>
  <c r="C9"/>
  <c r="C4" s="1"/>
  <c r="C35" i="1"/>
  <c r="C43"/>
  <c r="C42" s="1"/>
  <c r="C14"/>
  <c r="D32" i="2"/>
  <c r="D31" s="1"/>
  <c r="C32"/>
  <c r="C24" i="1"/>
  <c r="C18"/>
  <c r="D9" l="1"/>
  <c r="D49" s="1"/>
  <c r="D4" i="2"/>
  <c r="C9" i="1"/>
  <c r="C49" s="1"/>
  <c r="D35" i="2"/>
  <c r="C31"/>
  <c r="C35" s="1"/>
</calcChain>
</file>

<file path=xl/sharedStrings.xml><?xml version="1.0" encoding="utf-8"?>
<sst xmlns="http://schemas.openxmlformats.org/spreadsheetml/2006/main" count="155" uniqueCount="107">
  <si>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</si>
  <si>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</si>
  <si>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</si>
  <si>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</si>
  <si>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</si>
  <si>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</si>
  <si>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</si>
  <si>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 на вмененный доход для 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</si>
  <si>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</si>
  <si>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</si>
  <si>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</si>
  <si>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</si>
  <si>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</si>
  <si>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</si>
  <si>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</si>
  <si>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</si>
  <si>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</si>
  <si>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</si>
  <si>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</si>
  <si>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</si>
  <si>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</si>
  <si>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Плата за  негативное воздействие на  окружающую среду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</si>
  <si>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</si>
  <si>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</si>
  <si>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</si>
  <si>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</si>
  <si>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</si>
  <si>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</si>
  <si>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</si>
  <si>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</si>
  <si>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</si>
  <si>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2 02 02000 00 0000 151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</si>
  <si>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</si>
  <si>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</si>
  <si>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</si>
  <si>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</si>
  <si>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</si>
  <si>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</si>
  <si>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</si>
  <si>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</si>
  <si>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</si>
  <si>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</si>
  <si>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</si>
  <si>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</si>
  <si>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</si>
  <si>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>Доходы, получаемые в виде арендной платы за земельные  участки,государственная собственность на  которые не разграничена и которые расположенны 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</si>
  <si>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  городскими  округами</t>
  </si>
  <si>
    <t xml:space="preserve"> 1 11 09044 04 0000 120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</si>
  <si>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</si>
  <si>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</si>
  <si>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</si>
  <si>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</si>
  <si>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>ДОХОДЫ ОТ КОМПЕНСАЦИИ ПЛАТНЫХ УСЛУГ (РАБОТ) И КОМПЕНСАЦИИ ЗАТРАТ ГОСУДАРСТВА</t>
  </si>
  <si>
    <t>1 13 02994 04 0000 130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</si>
  <si>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</si>
  <si>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</si>
  <si>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</si>
  <si>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>Доходы  от  реализации иного имущества, находящегося в в собственности городских округов(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</si>
  <si>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>Доходы  от  продажи  земельных  участков, государственная  собственность  на которые  не разграничена  и которые  распроложены в границах городских  округов</t>
  </si>
  <si>
    <t xml:space="preserve"> 2 00 00000 00 0000 000</t>
  </si>
  <si>
    <t xml:space="preserve"> 2 02 00000 00 0000 000</t>
  </si>
  <si>
    <t xml:space="preserve">2 02 04000 00 0000 151 </t>
  </si>
  <si>
    <t>2 07 00000 00 0000 000</t>
  </si>
  <si>
    <t>Прочие безвозмездные поступления в бюджеты городских округов</t>
  </si>
  <si>
    <t xml:space="preserve">Сумма                       на 2019 год (тыс. руб.)          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</si>
  <si>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</si>
  <si>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</si>
  <si>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</si>
  <si>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</si>
  <si>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</si>
  <si>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</si>
  <si>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</si>
  <si>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</si>
  <si>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</si>
  <si>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</si>
  <si>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</si>
  <si>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</si>
  <si>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Доходы, получаемые в виде  арендной  платы за земельные участки, государственная собственность на которые не  разграничена и которые  расположены в границах  городских округов, а также  средства от продажи права на  заключение  договоров аренды указанных 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</si>
  <si>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</si>
  <si>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КОМПЕНСАЦИИ ПЛАТНЫХ УСЛУГ ( РАБОТ) И КОМПЕНСАЦИИ ЗАТРАТ ГОСУДАРСТВА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</si>
  <si>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</si>
  <si>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</si>
  <si>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</si>
  <si>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</si>
  <si>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Приложение 2
к Бюджету муниципального образования
                                               «Город Воткинск» на 2018 год  и на                                                                         плановый период 2019 и 2020 годов
</t>
  </si>
  <si>
    <t xml:space="preserve">Сумма                       на 2020 год (тыс. руб.)         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</si>
  <si>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</si>
  <si>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</si>
  <si>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Прогнозируемый общий объем доходов на плановый период 2019 и 2020 годов согласно классификации доходов бюджетов Российской Федерации
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</si>
  <si>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</si>
  <si>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</si>
  <si>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</si>
  <si>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Доходы, получаемые в виде  арендной  платы, а также  средства от  продажи  права на  заключение договоров аренды  за  земли,находящиеся в собственности городских  округов ( 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</si>
  <si>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бюджетных и автономных  учреждений, а также имущества  муниципальных унитарных  предприятий, в том числе казенных)  </t>
  </si>
  <si>
    <t>ПРОЧИЕ НЕНАЛОГОВЫЕ ДОХОДЫ</t>
  </si>
  <si>
    <t>2 02 10000 00 0000 151</t>
  </si>
  <si>
    <t xml:space="preserve"> 2 02 30000 00 0000 151</t>
  </si>
  <si>
    <t>БЕЗВОЗМЕЗДНЫЕ ПОСТУПЛЕНИЯ ОТ ДРУГИХ БЮДЖЕТОВ БЮДЖЕТНОЙ СИСТЕМЫ РОССИЙСКОЙ ФЕДЕРАЦИИ</t>
  </si>
  <si>
    <t xml:space="preserve"> 2 02 10000 00 0000 151</t>
  </si>
  <si>
    <t>2 02 30000 00 0000 151</t>
  </si>
  <si>
    <t>Доходы  от  реализации иного имущества, находящегося в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</si>
  <si>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>Сумма на              2018 год           (тыс.руб.) утверждено</t>
  </si>
  <si>
    <t>Сумма на              2018 год           (тыс.руб.) уточнено</t>
  </si>
  <si>
    <t>3) приложение №1 к Бюджету муниципального образования "Город Воткинск" на 2018 год и на плановый период 2019 и 2020 годов "Прогнозируемый общий объем доходов на 2018 год согласно классификации доходов бюджетов Российской Федерации" в части изменяемых строк изложить в следующей редакции:</t>
  </si>
  <si>
    <t>Субсидии бюджетам бюджетной системы Российской Федерации (межбюджетные субсидии)</t>
  </si>
  <si>
    <t>1 13 0199404 0000 130</t>
  </si>
  <si>
    <t>Прочие доходы от оказания платных услуг (работ) получателями средств бюджетов городских округов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</si>
</sst>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3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3" fontId="11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vertical="top"/>
    </xf>
    <xf numFmtId="2" fontId="11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164" fontId="10" fillId="0" borderId="1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right"/>
    </xf>
    <xf numFmtId="0" fontId="11" fillId="0" borderId="1" xfId="0" applyFont="1" applyBorder="1"/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/>
    <xf numFmtId="164" fontId="5" fillId="0" borderId="1" xfId="0" applyNumberFormat="1" applyFont="1" applyBorder="1" applyAlignment="1"/>
    <xf numFmtId="164" fontId="10" fillId="0" borderId="1" xfId="0" applyNumberFormat="1" applyFont="1" applyBorder="1" applyAlignment="1">
      <alignment vertical="top"/>
    </xf>
    <xf numFmtId="0" fontId="3" fillId="0" borderId="0" xfId="0" applyFont="1" applyAlignment="1">
      <alignment vertical="top" wrapText="1"/>
    </xf>
    <xf numFmtId="2" fontId="5" fillId="2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14" fillId="0" borderId="0" xfId="0" applyFont="1" applyAlignment="1">
      <alignment vertical="top" wrapText="1"/>
    </xf>
    <xf numFmtId="165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4" fontId="5" fillId="0" borderId="1" xfId="0" applyNumberFormat="1" applyFont="1" applyFill="1" applyBorder="1" applyAlignment="1">
      <alignment vertical="top"/>
    </xf>
    <xf numFmtId="0" fontId="16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0" fillId="0" borderId="0" xfId="0" applyAlignme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9"/>
  <sheetViews>
    <sheetView tabSelected="1" topLeftCell="A3" workbookViewId="0">
      <selection activeCell="D49" sqref="D49"/>
    </sheetView>
  </sheetViews>
  <sheetFormatPr defaultRowHeight="14.4"/>
  <cols>
    <col min="1" max="1" width="20.6640625" style="2" customWidth="1"/>
    <col min="2" max="2" width="52" style="3" customWidth="1"/>
    <col min="3" max="3" width="11.44140625" style="2" customWidth="1"/>
    <col min="4" max="4" width="11.44140625" customWidth="1"/>
  </cols>
  <sheetData>
    <row r="1" spans="1:5" ht="17.25" hidden="1" customHeight="1"/>
    <row r="2" spans="1:5" ht="15.6" hidden="1">
      <c r="A2" s="65"/>
      <c r="B2" s="66"/>
      <c r="C2" s="66"/>
    </row>
    <row r="3" spans="1:5" ht="1.5" customHeight="1">
      <c r="A3" s="1"/>
    </row>
    <row r="4" spans="1:5">
      <c r="A4" s="60" t="s">
        <v>103</v>
      </c>
      <c r="B4" s="60"/>
      <c r="C4" s="60"/>
      <c r="D4" s="60"/>
      <c r="E4" s="49"/>
    </row>
    <row r="5" spans="1:5" ht="39" customHeight="1">
      <c r="A5" s="60"/>
      <c r="B5" s="60"/>
      <c r="C5" s="60"/>
      <c r="D5" s="60"/>
    </row>
    <row r="6" spans="1:5" ht="8.25" customHeight="1"/>
    <row r="7" spans="1:5" ht="15" customHeight="1">
      <c r="A7" s="61" t="s">
        <v>0</v>
      </c>
      <c r="B7" s="63" t="s">
        <v>1</v>
      </c>
      <c r="C7" s="58" t="s">
        <v>101</v>
      </c>
      <c r="D7" s="58" t="s">
        <v>102</v>
      </c>
    </row>
    <row r="8" spans="1:5" ht="39.75" customHeight="1">
      <c r="A8" s="62"/>
      <c r="B8" s="64"/>
      <c r="C8" s="59"/>
      <c r="D8" s="59"/>
    </row>
    <row r="9" spans="1:5" ht="20.25" customHeight="1">
      <c r="A9" s="4" t="s">
        <v>35</v>
      </c>
      <c r="B9" s="5" t="s">
        <v>2</v>
      </c>
      <c r="C9" s="28">
        <f>C10+C13+C14+C18+C22+C23+C24+C30+C32+C35+C40+C41</f>
        <v>534235</v>
      </c>
      <c r="D9" s="53">
        <f>D10+D13+D14+D18+D22+D23+D24+D30+D32+D35+D40+D41</f>
        <v>534235</v>
      </c>
    </row>
    <row r="10" spans="1:5" hidden="1">
      <c r="A10" s="4" t="s">
        <v>3</v>
      </c>
      <c r="B10" s="5" t="s">
        <v>4</v>
      </c>
      <c r="C10" s="28">
        <v>331077</v>
      </c>
      <c r="D10" s="28">
        <v>331077</v>
      </c>
    </row>
    <row r="11" spans="1:5" ht="26.4" hidden="1">
      <c r="A11" s="6" t="s">
        <v>36</v>
      </c>
      <c r="B11" s="7" t="s">
        <v>5</v>
      </c>
      <c r="C11" s="29">
        <v>331077</v>
      </c>
      <c r="D11" s="29">
        <v>331077</v>
      </c>
    </row>
    <row r="12" spans="1:5" ht="27" hidden="1" customHeight="1">
      <c r="A12" s="45" t="s">
        <v>66</v>
      </c>
      <c r="B12" s="16" t="s">
        <v>67</v>
      </c>
      <c r="C12" s="28">
        <v>6802</v>
      </c>
      <c r="D12" s="28">
        <v>6802</v>
      </c>
    </row>
    <row r="13" spans="1:5" ht="30" hidden="1" customHeight="1">
      <c r="A13" s="46" t="s">
        <v>68</v>
      </c>
      <c r="B13" s="47" t="s">
        <v>89</v>
      </c>
      <c r="C13" s="29">
        <v>6802</v>
      </c>
      <c r="D13" s="29">
        <v>6802</v>
      </c>
    </row>
    <row r="14" spans="1:5" ht="26.4" hidden="1">
      <c r="A14" s="4" t="s">
        <v>37</v>
      </c>
      <c r="B14" s="5" t="s">
        <v>6</v>
      </c>
      <c r="C14" s="28">
        <f>SUM(C15:C17)</f>
        <v>47944</v>
      </c>
      <c r="D14" s="28">
        <f>SUM(D15:D17)</f>
        <v>47944</v>
      </c>
    </row>
    <row r="15" spans="1:5" ht="26.4" hidden="1">
      <c r="A15" s="6" t="s">
        <v>38</v>
      </c>
      <c r="B15" s="7" t="s">
        <v>7</v>
      </c>
      <c r="C15" s="29">
        <v>41736</v>
      </c>
      <c r="D15" s="29">
        <v>41736</v>
      </c>
    </row>
    <row r="16" spans="1:5" hidden="1">
      <c r="A16" s="6" t="s">
        <v>8</v>
      </c>
      <c r="B16" s="7" t="s">
        <v>9</v>
      </c>
      <c r="C16" s="29">
        <v>8</v>
      </c>
      <c r="D16" s="29">
        <v>8</v>
      </c>
    </row>
    <row r="17" spans="1:4" ht="27.75" hidden="1" customHeight="1">
      <c r="A17" s="6" t="s">
        <v>90</v>
      </c>
      <c r="B17" s="7" t="s">
        <v>91</v>
      </c>
      <c r="C17" s="29">
        <v>6200</v>
      </c>
      <c r="D17" s="29">
        <v>6200</v>
      </c>
    </row>
    <row r="18" spans="1:4" hidden="1">
      <c r="A18" s="4" t="s">
        <v>10</v>
      </c>
      <c r="B18" s="5" t="s">
        <v>11</v>
      </c>
      <c r="C18" s="28">
        <f>SUM(C19:C20)</f>
        <v>77972</v>
      </c>
      <c r="D18" s="28">
        <f>SUM(D19:D20)</f>
        <v>77972</v>
      </c>
    </row>
    <row r="19" spans="1:4" ht="26.4" hidden="1">
      <c r="A19" s="6" t="s">
        <v>40</v>
      </c>
      <c r="B19" s="7" t="s">
        <v>12</v>
      </c>
      <c r="C19" s="30">
        <v>21735</v>
      </c>
      <c r="D19" s="30">
        <v>21735</v>
      </c>
    </row>
    <row r="20" spans="1:4" ht="26.4" hidden="1">
      <c r="A20" s="6" t="s">
        <v>41</v>
      </c>
      <c r="B20" s="7" t="s">
        <v>13</v>
      </c>
      <c r="C20" s="30">
        <v>56237</v>
      </c>
      <c r="D20" s="30">
        <v>56237</v>
      </c>
    </row>
    <row r="21" spans="1:4" ht="26.4" hidden="1">
      <c r="A21" s="4" t="s">
        <v>42</v>
      </c>
      <c r="B21" s="5" t="s">
        <v>43</v>
      </c>
      <c r="C21" s="31">
        <v>0</v>
      </c>
      <c r="D21" s="31">
        <v>0</v>
      </c>
    </row>
    <row r="22" spans="1:4" ht="27.75" hidden="1" customHeight="1">
      <c r="A22" s="43" t="s">
        <v>75</v>
      </c>
      <c r="B22" s="21" t="s">
        <v>76</v>
      </c>
      <c r="C22" s="23">
        <v>24</v>
      </c>
      <c r="D22" s="23">
        <v>24</v>
      </c>
    </row>
    <row r="23" spans="1:4" ht="26.4" hidden="1">
      <c r="A23" s="4" t="s">
        <v>44</v>
      </c>
      <c r="B23" s="5" t="s">
        <v>14</v>
      </c>
      <c r="C23" s="32">
        <v>11352</v>
      </c>
      <c r="D23" s="32">
        <v>11352</v>
      </c>
    </row>
    <row r="24" spans="1:4" ht="41.25" hidden="1" customHeight="1">
      <c r="A24" s="4" t="s">
        <v>15</v>
      </c>
      <c r="B24" s="5" t="s">
        <v>16</v>
      </c>
      <c r="C24" s="32">
        <f>SUM(C25:C28)</f>
        <v>38097</v>
      </c>
      <c r="D24" s="32">
        <f>SUM(D25:D28)</f>
        <v>38097</v>
      </c>
    </row>
    <row r="25" spans="1:4" ht="66" hidden="1" customHeight="1">
      <c r="A25" s="6" t="s">
        <v>17</v>
      </c>
      <c r="B25" s="27" t="s">
        <v>45</v>
      </c>
      <c r="C25" s="33">
        <v>30388</v>
      </c>
      <c r="D25" s="33">
        <v>30388</v>
      </c>
    </row>
    <row r="26" spans="1:4" ht="66" hidden="1">
      <c r="A26" s="6" t="s">
        <v>18</v>
      </c>
      <c r="B26" s="7" t="s">
        <v>92</v>
      </c>
      <c r="C26" s="33">
        <v>797</v>
      </c>
      <c r="D26" s="33">
        <v>797</v>
      </c>
    </row>
    <row r="27" spans="1:4" ht="41.25" hidden="1" customHeight="1">
      <c r="A27" s="6" t="s">
        <v>19</v>
      </c>
      <c r="B27" s="7" t="s">
        <v>46</v>
      </c>
      <c r="C27" s="33">
        <v>500</v>
      </c>
      <c r="D27" s="33">
        <v>500</v>
      </c>
    </row>
    <row r="28" spans="1:4" ht="66" hidden="1">
      <c r="A28" s="6" t="s">
        <v>47</v>
      </c>
      <c r="B28" s="7" t="s">
        <v>93</v>
      </c>
      <c r="C28" s="33">
        <v>6412</v>
      </c>
      <c r="D28" s="33">
        <v>6412</v>
      </c>
    </row>
    <row r="29" spans="1:4" ht="66" hidden="1">
      <c r="A29" s="6" t="s">
        <v>48</v>
      </c>
      <c r="B29" s="7" t="s">
        <v>49</v>
      </c>
      <c r="C29" s="33"/>
      <c r="D29" s="33"/>
    </row>
    <row r="30" spans="1:4" ht="26.4" hidden="1">
      <c r="A30" s="4" t="s">
        <v>50</v>
      </c>
      <c r="B30" s="5" t="s">
        <v>20</v>
      </c>
      <c r="C30" s="32">
        <v>1951</v>
      </c>
      <c r="D30" s="32">
        <v>1951</v>
      </c>
    </row>
    <row r="31" spans="1:4" ht="26.4" hidden="1">
      <c r="A31" s="6" t="s">
        <v>51</v>
      </c>
      <c r="B31" s="7" t="s">
        <v>21</v>
      </c>
      <c r="C31" s="30">
        <v>1951</v>
      </c>
      <c r="D31" s="30">
        <v>1951</v>
      </c>
    </row>
    <row r="32" spans="1:4" ht="27.75" customHeight="1">
      <c r="A32" s="8" t="s">
        <v>34</v>
      </c>
      <c r="B32" s="5" t="s">
        <v>52</v>
      </c>
      <c r="C32" s="32">
        <v>52</v>
      </c>
      <c r="D32" s="56">
        <v>102</v>
      </c>
    </row>
    <row r="33" spans="1:4" ht="32.4" customHeight="1">
      <c r="A33" s="54" t="s">
        <v>105</v>
      </c>
      <c r="B33" s="57" t="s">
        <v>106</v>
      </c>
      <c r="C33" s="32">
        <v>0</v>
      </c>
      <c r="D33" s="32">
        <v>50</v>
      </c>
    </row>
    <row r="34" spans="1:4" ht="26.4" hidden="1">
      <c r="A34" s="9" t="s">
        <v>53</v>
      </c>
      <c r="B34" s="7" t="s">
        <v>22</v>
      </c>
      <c r="C34" s="34">
        <v>52</v>
      </c>
      <c r="D34" s="34">
        <v>52</v>
      </c>
    </row>
    <row r="35" spans="1:4" ht="26.4" hidden="1">
      <c r="A35" s="4" t="s">
        <v>23</v>
      </c>
      <c r="B35" s="5" t="s">
        <v>24</v>
      </c>
      <c r="C35" s="35">
        <f>SUM(C36:C39)</f>
        <v>11930</v>
      </c>
      <c r="D35" s="35">
        <f>SUM(D36:D39)</f>
        <v>11930</v>
      </c>
    </row>
    <row r="36" spans="1:4" ht="26.4" hidden="1">
      <c r="A36" s="6" t="s">
        <v>25</v>
      </c>
      <c r="B36" s="7" t="s">
        <v>54</v>
      </c>
      <c r="C36" s="36">
        <v>568</v>
      </c>
      <c r="D36" s="36">
        <v>568</v>
      </c>
    </row>
    <row r="37" spans="1:4" ht="79.2" hidden="1">
      <c r="A37" s="6" t="s">
        <v>55</v>
      </c>
      <c r="B37" s="7" t="s">
        <v>56</v>
      </c>
      <c r="C37" s="36">
        <v>0</v>
      </c>
      <c r="D37" s="36">
        <v>0</v>
      </c>
    </row>
    <row r="38" spans="1:4" ht="78" hidden="1" customHeight="1">
      <c r="A38" s="6" t="s">
        <v>81</v>
      </c>
      <c r="B38" s="7" t="s">
        <v>100</v>
      </c>
      <c r="C38" s="33">
        <v>2762</v>
      </c>
      <c r="D38" s="33">
        <v>2762</v>
      </c>
    </row>
    <row r="39" spans="1:4" ht="42" hidden="1" customHeight="1">
      <c r="A39" s="6" t="s">
        <v>26</v>
      </c>
      <c r="B39" s="7" t="s">
        <v>58</v>
      </c>
      <c r="C39" s="33">
        <v>8600</v>
      </c>
      <c r="D39" s="33">
        <v>8600</v>
      </c>
    </row>
    <row r="40" spans="1:4" ht="14.25" hidden="1" customHeight="1">
      <c r="A40" s="4" t="s">
        <v>27</v>
      </c>
      <c r="B40" s="5" t="s">
        <v>28</v>
      </c>
      <c r="C40" s="32">
        <v>6934</v>
      </c>
      <c r="D40" s="32">
        <v>6934</v>
      </c>
    </row>
    <row r="41" spans="1:4" ht="17.399999999999999" customHeight="1">
      <c r="A41" s="4" t="s">
        <v>29</v>
      </c>
      <c r="B41" s="42" t="s">
        <v>94</v>
      </c>
      <c r="C41" s="32">
        <v>100</v>
      </c>
      <c r="D41" s="32">
        <v>50</v>
      </c>
    </row>
    <row r="42" spans="1:4" ht="26.4">
      <c r="A42" s="10" t="s">
        <v>59</v>
      </c>
      <c r="B42" s="11" t="s">
        <v>30</v>
      </c>
      <c r="C42" s="37">
        <f>SUM(C43,C48)</f>
        <v>936692.2</v>
      </c>
      <c r="D42" s="37">
        <f>SUM(D43,D48)</f>
        <v>938479.39999999991</v>
      </c>
    </row>
    <row r="43" spans="1:4" ht="43.95" customHeight="1">
      <c r="A43" s="10" t="s">
        <v>60</v>
      </c>
      <c r="B43" s="50" t="s">
        <v>97</v>
      </c>
      <c r="C43" s="31">
        <f>SUM(C44:C47)</f>
        <v>936692.2</v>
      </c>
      <c r="D43" s="31">
        <f>SUM(D44:D47)</f>
        <v>938479.39999999991</v>
      </c>
    </row>
    <row r="44" spans="1:4" ht="26.4">
      <c r="A44" s="10" t="s">
        <v>95</v>
      </c>
      <c r="B44" s="11" t="s">
        <v>82</v>
      </c>
      <c r="C44" s="33">
        <v>115549</v>
      </c>
      <c r="D44" s="55">
        <v>116405</v>
      </c>
    </row>
    <row r="45" spans="1:4" ht="30" customHeight="1">
      <c r="A45" s="10" t="s">
        <v>31</v>
      </c>
      <c r="B45" s="11" t="s">
        <v>104</v>
      </c>
      <c r="C45" s="33">
        <v>0</v>
      </c>
      <c r="D45" s="52">
        <v>916.2</v>
      </c>
    </row>
    <row r="46" spans="1:4" ht="26.4" hidden="1">
      <c r="A46" s="10" t="s">
        <v>96</v>
      </c>
      <c r="B46" s="11" t="s">
        <v>83</v>
      </c>
      <c r="C46" s="38">
        <v>821143.2</v>
      </c>
      <c r="D46" s="52">
        <v>821143.2</v>
      </c>
    </row>
    <row r="47" spans="1:4">
      <c r="A47" s="10" t="s">
        <v>61</v>
      </c>
      <c r="B47" s="11" t="s">
        <v>32</v>
      </c>
      <c r="C47" s="39">
        <v>0</v>
      </c>
      <c r="D47" s="51">
        <v>15</v>
      </c>
    </row>
    <row r="48" spans="1:4" ht="26.4" hidden="1">
      <c r="A48" s="10" t="s">
        <v>62</v>
      </c>
      <c r="B48" s="11" t="s">
        <v>63</v>
      </c>
      <c r="C48" s="40"/>
      <c r="D48" s="48"/>
    </row>
    <row r="49" spans="1:4">
      <c r="A49" s="10"/>
      <c r="B49" s="11" t="s">
        <v>33</v>
      </c>
      <c r="C49" s="37">
        <f>(C42+C9)</f>
        <v>1470927.2</v>
      </c>
      <c r="D49" s="37">
        <f>(D42+D9)</f>
        <v>1472714.4</v>
      </c>
    </row>
  </sheetData>
  <mergeCells count="6">
    <mergeCell ref="D7:D8"/>
    <mergeCell ref="A4:D5"/>
    <mergeCell ref="A7:A8"/>
    <mergeCell ref="B7:B8"/>
    <mergeCell ref="A2:C2"/>
    <mergeCell ref="C7:C8"/>
  </mergeCells>
  <pageMargins left="0.31496062992125984" right="0.31496062992125984" top="0.55118110236220474" bottom="0.55118110236220474" header="0.31496062992125984" footer="0.31496062992125984"/>
  <pageSetup paperSize="9" orientation="portrait" r:id="rId1"/>
  <headerFooter>
    <firstFooter>&amp;R1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5"/>
  <sheetViews>
    <sheetView workbookViewId="0">
      <selection sqref="A1:D1"/>
    </sheetView>
  </sheetViews>
  <sheetFormatPr defaultRowHeight="14.4"/>
  <cols>
    <col min="1" max="1" width="21.44140625" customWidth="1"/>
    <col min="2" max="2" width="40.88671875" customWidth="1"/>
    <col min="3" max="3" width="10.5546875" customWidth="1"/>
    <col min="4" max="4" width="10.44140625" customWidth="1"/>
  </cols>
  <sheetData>
    <row r="1" spans="1:4" ht="73.5" customHeight="1">
      <c r="A1" s="67" t="s">
        <v>84</v>
      </c>
      <c r="B1" s="68"/>
      <c r="C1" s="68"/>
      <c r="D1" s="69"/>
    </row>
    <row r="2" spans="1:4" ht="42" customHeight="1">
      <c r="A2" s="70" t="s">
        <v>88</v>
      </c>
      <c r="B2" s="71"/>
      <c r="C2" s="71"/>
      <c r="D2" s="69"/>
    </row>
    <row r="3" spans="1:4" ht="37.799999999999997">
      <c r="A3" s="12" t="s">
        <v>0</v>
      </c>
      <c r="B3" s="12" t="s">
        <v>1</v>
      </c>
      <c r="C3" s="13" t="s">
        <v>64</v>
      </c>
      <c r="D3" s="13" t="s">
        <v>85</v>
      </c>
    </row>
    <row r="4" spans="1:4">
      <c r="A4" s="14" t="s">
        <v>35</v>
      </c>
      <c r="B4" s="16" t="s">
        <v>65</v>
      </c>
      <c r="C4" s="28">
        <f>C5+C7+C9+C13+C16+C17+C18+C22+C24+C26+C29+C30</f>
        <v>534182</v>
      </c>
      <c r="D4" s="28">
        <f>D5+D7+D9+D13+D16+D17+D18+D22+D24+D26+D29+D30</f>
        <v>538610</v>
      </c>
    </row>
    <row r="5" spans="1:4">
      <c r="A5" s="14" t="s">
        <v>3</v>
      </c>
      <c r="B5" s="16" t="s">
        <v>4</v>
      </c>
      <c r="C5" s="15">
        <v>334506</v>
      </c>
      <c r="D5" s="15">
        <v>336495</v>
      </c>
    </row>
    <row r="6" spans="1:4">
      <c r="A6" s="17" t="s">
        <v>36</v>
      </c>
      <c r="B6" s="18" t="s">
        <v>5</v>
      </c>
      <c r="C6" s="19">
        <v>334506</v>
      </c>
      <c r="D6" s="19">
        <v>336495</v>
      </c>
    </row>
    <row r="7" spans="1:4" ht="37.799999999999997">
      <c r="A7" s="14" t="s">
        <v>66</v>
      </c>
      <c r="B7" s="16" t="s">
        <v>67</v>
      </c>
      <c r="C7" s="15">
        <v>7657</v>
      </c>
      <c r="D7" s="15">
        <v>7657</v>
      </c>
    </row>
    <row r="8" spans="1:4" ht="37.799999999999997">
      <c r="A8" s="17" t="s">
        <v>68</v>
      </c>
      <c r="B8" s="18" t="s">
        <v>69</v>
      </c>
      <c r="C8" s="19">
        <v>7657</v>
      </c>
      <c r="D8" s="19">
        <v>7657</v>
      </c>
    </row>
    <row r="9" spans="1:4" ht="15.75" customHeight="1">
      <c r="A9" s="14" t="s">
        <v>70</v>
      </c>
      <c r="B9" s="16" t="s">
        <v>6</v>
      </c>
      <c r="C9" s="15">
        <f>C10+C11+C12</f>
        <v>48875</v>
      </c>
      <c r="D9" s="15">
        <f>D10+D11+D12</f>
        <v>49028</v>
      </c>
    </row>
    <row r="10" spans="1:4" ht="25.2">
      <c r="A10" s="17" t="s">
        <v>71</v>
      </c>
      <c r="B10" s="18" t="s">
        <v>7</v>
      </c>
      <c r="C10" s="19">
        <v>42667</v>
      </c>
      <c r="D10" s="19">
        <v>42820</v>
      </c>
    </row>
    <row r="11" spans="1:4">
      <c r="A11" s="17" t="s">
        <v>72</v>
      </c>
      <c r="B11" s="18" t="s">
        <v>9</v>
      </c>
      <c r="C11" s="19">
        <v>8</v>
      </c>
      <c r="D11" s="19">
        <v>8</v>
      </c>
    </row>
    <row r="12" spans="1:4" ht="41.25" customHeight="1">
      <c r="A12" s="17" t="s">
        <v>73</v>
      </c>
      <c r="B12" s="18" t="s">
        <v>39</v>
      </c>
      <c r="C12" s="19">
        <v>6200</v>
      </c>
      <c r="D12" s="19">
        <v>6200</v>
      </c>
    </row>
    <row r="13" spans="1:4">
      <c r="A13" s="14" t="s">
        <v>10</v>
      </c>
      <c r="B13" s="16" t="s">
        <v>11</v>
      </c>
      <c r="C13" s="15">
        <f>C14+C15</f>
        <v>84723</v>
      </c>
      <c r="D13" s="15">
        <f>D14+D15</f>
        <v>87380</v>
      </c>
    </row>
    <row r="14" spans="1:4">
      <c r="A14" s="17" t="s">
        <v>40</v>
      </c>
      <c r="B14" s="18" t="s">
        <v>12</v>
      </c>
      <c r="C14" s="19">
        <v>25287</v>
      </c>
      <c r="D14" s="19">
        <v>27944</v>
      </c>
    </row>
    <row r="15" spans="1:4">
      <c r="A15" s="17" t="s">
        <v>74</v>
      </c>
      <c r="B15" s="18" t="s">
        <v>13</v>
      </c>
      <c r="C15" s="19">
        <v>59436</v>
      </c>
      <c r="D15" s="19">
        <v>59436</v>
      </c>
    </row>
    <row r="16" spans="1:4" ht="37.799999999999997">
      <c r="A16" s="20" t="s">
        <v>75</v>
      </c>
      <c r="B16" s="21" t="s">
        <v>76</v>
      </c>
      <c r="C16" s="22">
        <v>24</v>
      </c>
      <c r="D16" s="15">
        <v>24</v>
      </c>
    </row>
    <row r="17" spans="1:4">
      <c r="A17" s="14" t="s">
        <v>44</v>
      </c>
      <c r="B17" s="16" t="s">
        <v>14</v>
      </c>
      <c r="C17" s="15">
        <v>11300</v>
      </c>
      <c r="D17" s="15">
        <v>11300</v>
      </c>
    </row>
    <row r="18" spans="1:4" ht="51.75" customHeight="1">
      <c r="A18" s="14" t="s">
        <v>15</v>
      </c>
      <c r="B18" s="16" t="s">
        <v>16</v>
      </c>
      <c r="C18" s="15">
        <f>C19+C20+C21</f>
        <v>37755</v>
      </c>
      <c r="D18" s="15">
        <f>D19+D20+D21</f>
        <v>37429</v>
      </c>
    </row>
    <row r="19" spans="1:4" ht="79.2" customHeight="1">
      <c r="A19" s="17" t="s">
        <v>17</v>
      </c>
      <c r="B19" s="18" t="s">
        <v>77</v>
      </c>
      <c r="C19" s="19">
        <v>30388</v>
      </c>
      <c r="D19" s="19">
        <v>30388</v>
      </c>
    </row>
    <row r="20" spans="1:4" ht="64.5" customHeight="1">
      <c r="A20" s="17" t="s">
        <v>19</v>
      </c>
      <c r="B20" s="18" t="s">
        <v>78</v>
      </c>
      <c r="C20" s="19">
        <v>500</v>
      </c>
      <c r="D20" s="19">
        <v>500</v>
      </c>
    </row>
    <row r="21" spans="1:4" ht="78.599999999999994" customHeight="1">
      <c r="A21" s="17" t="s">
        <v>47</v>
      </c>
      <c r="B21" s="44" t="s">
        <v>93</v>
      </c>
      <c r="C21" s="19">
        <v>6867</v>
      </c>
      <c r="D21" s="19">
        <v>6541</v>
      </c>
    </row>
    <row r="22" spans="1:4" ht="25.2">
      <c r="A22" s="14" t="s">
        <v>50</v>
      </c>
      <c r="B22" s="16" t="s">
        <v>20</v>
      </c>
      <c r="C22" s="15">
        <v>1951</v>
      </c>
      <c r="D22" s="15">
        <v>1951</v>
      </c>
    </row>
    <row r="23" spans="1:4" ht="25.2">
      <c r="A23" s="17" t="s">
        <v>51</v>
      </c>
      <c r="B23" s="18" t="s">
        <v>21</v>
      </c>
      <c r="C23" s="19">
        <v>1951</v>
      </c>
      <c r="D23" s="19">
        <v>1951</v>
      </c>
    </row>
    <row r="24" spans="1:4" ht="39" customHeight="1">
      <c r="A24" s="14" t="s">
        <v>34</v>
      </c>
      <c r="B24" s="16" t="s">
        <v>79</v>
      </c>
      <c r="C24" s="15">
        <v>50</v>
      </c>
      <c r="D24" s="15">
        <v>50</v>
      </c>
    </row>
    <row r="25" spans="1:4" ht="25.2">
      <c r="A25" s="17" t="s">
        <v>53</v>
      </c>
      <c r="B25" s="18" t="s">
        <v>22</v>
      </c>
      <c r="C25" s="19">
        <v>50</v>
      </c>
      <c r="D25" s="19">
        <v>50</v>
      </c>
    </row>
    <row r="26" spans="1:4" ht="24.6" customHeight="1">
      <c r="A26" s="14" t="s">
        <v>23</v>
      </c>
      <c r="B26" s="16" t="s">
        <v>24</v>
      </c>
      <c r="C26" s="15">
        <v>316</v>
      </c>
      <c r="D26" s="15">
        <v>266</v>
      </c>
    </row>
    <row r="27" spans="1:4" ht="25.5" customHeight="1">
      <c r="A27" s="17" t="s">
        <v>25</v>
      </c>
      <c r="B27" s="18" t="s">
        <v>80</v>
      </c>
      <c r="C27" s="19">
        <v>50</v>
      </c>
      <c r="D27" s="19">
        <v>50</v>
      </c>
    </row>
    <row r="28" spans="1:4" ht="102" customHeight="1">
      <c r="A28" s="17" t="s">
        <v>81</v>
      </c>
      <c r="B28" s="44" t="s">
        <v>57</v>
      </c>
      <c r="C28" s="19">
        <v>266</v>
      </c>
      <c r="D28" s="19">
        <v>216</v>
      </c>
    </row>
    <row r="29" spans="1:4" ht="25.2">
      <c r="A29" s="14" t="s">
        <v>27</v>
      </c>
      <c r="B29" s="16" t="s">
        <v>28</v>
      </c>
      <c r="C29" s="15">
        <v>6995</v>
      </c>
      <c r="D29" s="15">
        <v>7000</v>
      </c>
    </row>
    <row r="30" spans="1:4" ht="16.95" customHeight="1">
      <c r="A30" s="14" t="s">
        <v>29</v>
      </c>
      <c r="B30" s="42" t="s">
        <v>94</v>
      </c>
      <c r="C30" s="15">
        <v>30</v>
      </c>
      <c r="D30" s="15">
        <v>30</v>
      </c>
    </row>
    <row r="31" spans="1:4" ht="15.75" customHeight="1">
      <c r="A31" s="14" t="s">
        <v>59</v>
      </c>
      <c r="B31" s="16" t="s">
        <v>30</v>
      </c>
      <c r="C31" s="23">
        <f>SUM(C32)</f>
        <v>929710.9</v>
      </c>
      <c r="D31" s="23">
        <f>SUM(D32)</f>
        <v>936066.5</v>
      </c>
    </row>
    <row r="32" spans="1:4" ht="45.6" customHeight="1">
      <c r="A32" s="14" t="s">
        <v>60</v>
      </c>
      <c r="B32" s="42" t="s">
        <v>97</v>
      </c>
      <c r="C32" s="23">
        <f>SUM(C33:C34)</f>
        <v>929710.9</v>
      </c>
      <c r="D32" s="23">
        <f>SUM(D33:D34)</f>
        <v>936066.5</v>
      </c>
    </row>
    <row r="33" spans="1:4" ht="25.2">
      <c r="A33" s="17" t="s">
        <v>98</v>
      </c>
      <c r="B33" s="18" t="s">
        <v>86</v>
      </c>
      <c r="C33" s="24">
        <v>115549</v>
      </c>
      <c r="D33" s="41">
        <v>115549</v>
      </c>
    </row>
    <row r="34" spans="1:4" ht="25.2">
      <c r="A34" s="17" t="s">
        <v>99</v>
      </c>
      <c r="B34" s="18" t="s">
        <v>87</v>
      </c>
      <c r="C34" s="24">
        <v>814161.9</v>
      </c>
      <c r="D34" s="41">
        <v>820517.5</v>
      </c>
    </row>
    <row r="35" spans="1:4">
      <c r="A35" s="25"/>
      <c r="B35" s="26" t="s">
        <v>33</v>
      </c>
      <c r="C35" s="23">
        <f>SUM(C31,C4)</f>
        <v>1463892.9</v>
      </c>
      <c r="D35" s="23">
        <f>SUM(D31,D4)</f>
        <v>1474676.5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2018-03-14T06:16:16Z</cp:lastPrinted>
  <dcterms:created xsi:type="dcterms:W3CDTF">2016-03-29T11:31:48Z</dcterms:created>
  <dcterms:modified xsi:type="dcterms:W3CDTF">2018-03-14T06:16:18Z</dcterms:modified>
</cp:coreProperties>
</file>