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31" activeTab="1"/>
  </bookViews>
  <sheets>
    <sheet name="Забота" sheetId="1" r:id="rId1"/>
    <sheet name="Молодежь г. Воткинска" sheetId="2" r:id="rId2"/>
    <sheet name="Этнокул. развитие" sheetId="3" r:id="rId3"/>
    <sheet name="Поддерж. предпр." sheetId="4" r:id="rId4"/>
    <sheet name="Админ. реформа" sheetId="5" r:id="rId5"/>
    <sheet name="МФЦ" sheetId="6" r:id="rId6"/>
    <sheet name="Эффект.расходы" sheetId="7" r:id="rId7"/>
    <sheet name="Энергосбережение" sheetId="8" r:id="rId8"/>
    <sheet name=" Развитие информ. общества" sheetId="9" r:id="rId9"/>
    <sheet name="Безоп. обр.учреждения" sheetId="10" r:id="rId10"/>
    <sheet name="Детское и школьное питание" sheetId="11" r:id="rId11"/>
    <sheet name="Профил. терроризма" sheetId="12" r:id="rId12"/>
    <sheet name="Профил. безнадзорности" sheetId="13" r:id="rId13"/>
    <sheet name="Природ.очаг. инф." sheetId="14" r:id="rId14"/>
    <sheet name="Безопасность" sheetId="15" r:id="rId15"/>
  </sheets>
  <definedNames/>
  <calcPr fullCalcOnLoad="1"/>
</workbook>
</file>

<file path=xl/sharedStrings.xml><?xml version="1.0" encoding="utf-8"?>
<sst xmlns="http://schemas.openxmlformats.org/spreadsheetml/2006/main" count="800" uniqueCount="201">
  <si>
    <t>Наименование целевого индикатора</t>
  </si>
  <si>
    <t>ед.изм</t>
  </si>
  <si>
    <t>Значение целевого индикатора</t>
  </si>
  <si>
    <t>прогноз</t>
  </si>
  <si>
    <t>достигнуто</t>
  </si>
  <si>
    <t>отклонение</t>
  </si>
  <si>
    <t>оценка в баллах</t>
  </si>
  <si>
    <t>%</t>
  </si>
  <si>
    <t>Динамика выполнения целевого индикатора по годам</t>
  </si>
  <si>
    <t xml:space="preserve">значение </t>
  </si>
  <si>
    <t>всего</t>
  </si>
  <si>
    <t>Оценка целевых индикаторов:</t>
  </si>
  <si>
    <t xml:space="preserve">Оценка эффективности  реализации целевой программы: </t>
  </si>
  <si>
    <t>чел.</t>
  </si>
  <si>
    <t>Забота</t>
  </si>
  <si>
    <t>Количество оказанных социально психологических услуг</t>
  </si>
  <si>
    <t>Количество студенческих отрядов</t>
  </si>
  <si>
    <t>Количество молодежных и детских общественных объединений</t>
  </si>
  <si>
    <t>шт.</t>
  </si>
  <si>
    <t>млн.руб.</t>
  </si>
  <si>
    <t>Удельный вес преступлений, совершаемых в состоянии алкогольного опьянения</t>
  </si>
  <si>
    <t xml:space="preserve">Мониторинг эффективности реализации </t>
  </si>
  <si>
    <t>Динамика  значений целевых индикаторов:</t>
  </si>
  <si>
    <t>Динамика значений целевых индикаторов:</t>
  </si>
  <si>
    <t>ед.</t>
  </si>
  <si>
    <t>Количество молодых семей, охваченных консультационными услугами по вопросам семьи и брака</t>
  </si>
  <si>
    <t>% вы-  полнения к 2010г</t>
  </si>
  <si>
    <t>% вы-  полнения к 2011г</t>
  </si>
  <si>
    <t>% вы-  полнения к 2009г</t>
  </si>
  <si>
    <t>Удельный вес детей и молодежи, занимающихся в учреждениях, ведущих работу с детьми и молодежью, в общей численности детей и молодежи</t>
  </si>
  <si>
    <t>Количество молодых людей, участвующих в реализации программ и проектов содействия трудоустройству и занятости</t>
  </si>
  <si>
    <t>Количество органов молодежного самоуправления</t>
  </si>
  <si>
    <t>Доля обеспеченности техническими средствами и программным обеспечением для предоставления муниципальных услуг в электронном виде</t>
  </si>
  <si>
    <t>Доля рабочих мест, отвечающих программно-техническим требованиям для ведения электронного документооборота в общем количестве рабочих мест</t>
  </si>
  <si>
    <t>Доля персональных компьютеров, обеспеченных средствами защиты информации для обработки персональных данных в общем количестве персональных компьютеров, обрабатывающих персональные данные</t>
  </si>
  <si>
    <t>Количество муниципальных служащих, прошедших повышение квалификации в области ИКТ на специализированных курсах</t>
  </si>
  <si>
    <t>Количество участий в мероприятиях по вопросам развития информационно-коммуникационных технологий (семинары, конференции, выставки)</t>
  </si>
  <si>
    <t>Доля общедоступных публичных муниципальных библиотек, имеющих широкополосный доступ к сети Интернет со скоростью доступа не ниже 256 Кбит/с</t>
  </si>
  <si>
    <t>Количество рабочих мест, обеспеченных программным продуктом для участия в электронном документообороте</t>
  </si>
  <si>
    <t>Доля персональных компьютеров, подключенных к локальной вычислительной сети здания администрации, со скоростью не менее 1 гига-бит</t>
  </si>
  <si>
    <t>един.</t>
  </si>
  <si>
    <t>Количество малых предприятий</t>
  </si>
  <si>
    <t>2012год</t>
  </si>
  <si>
    <t>Детское и школьное питание за 2010-2014 годы</t>
  </si>
  <si>
    <t>Охват всеми видами питания</t>
  </si>
  <si>
    <t>в том числе горячим питанием</t>
  </si>
  <si>
    <t>Объем налога на имущество физических лиц в расчете на душу населения (руб.)</t>
  </si>
  <si>
    <t>Объем земельного налога на душу населения (руб.)</t>
  </si>
  <si>
    <t>Доля муниципальных бюджетных и автономных учреждений, для которых установлены муниципальные задания (%)</t>
  </si>
  <si>
    <t>руб.</t>
  </si>
  <si>
    <t>2011год</t>
  </si>
  <si>
    <t>Энергосбережение и повышение энергетической эффективности МО "Город Воткинск"  на 2010- 2014 годы</t>
  </si>
  <si>
    <t>Объем электроэнергии потребляемой в многоквартирных домах, в том числе:</t>
  </si>
  <si>
    <t>по приборам учета</t>
  </si>
  <si>
    <t>Объем ТЭ потребляемой в многоквартирных домах, в том числе:</t>
  </si>
  <si>
    <t>Объем воды потребляемой в многоквартирных домах, в том числе:</t>
  </si>
  <si>
    <t>Объем природного газа потребляемой в многоквартирных домах</t>
  </si>
  <si>
    <t>Расход ТЭ бюджетными учреждениями расчеты за которую осуществляются с использованием приборов учета</t>
  </si>
  <si>
    <t>Расход воды на снабжение бюджетных учреждений, расчеты за которую осуществляются с использованием приборов учета</t>
  </si>
  <si>
    <t>Расход электроэнергии на обеспечение бюджетных учреждений расчеты за которую осуществляются с использованием приборов учета</t>
  </si>
  <si>
    <t>"По профилактике терроризма и экстремизма, а также минимизации и (или) ликвидации последствий проявлений  терроризма и экстремизма на территории муниципального образования "Город Воткинск" на 2012-2014 годы"</t>
  </si>
  <si>
    <t xml:space="preserve">Муниципальная программа </t>
  </si>
  <si>
    <t>Совершение (попытка совершения) террористических актов на территории МО "Город Воткинск"</t>
  </si>
  <si>
    <t>Совершение актов экстремистской направленности против соблюдения прав и свобод человека на территории МО "Город Воткинск"</t>
  </si>
  <si>
    <t>% вы-  полнения к 2012г</t>
  </si>
  <si>
    <t>Молодежь города Воткинска на 2011 - 2014 г.</t>
  </si>
  <si>
    <t xml:space="preserve"> млн. кВт/ч.</t>
  </si>
  <si>
    <t>млн. Гкал</t>
  </si>
  <si>
    <t>млн. куб.м.</t>
  </si>
  <si>
    <t>Количество учреждений подведомственных отделу по делам молодежи, ведущих работу с детьми и молодежью</t>
  </si>
  <si>
    <t>Отношение дефицита бюджета к доходам бюджета без учета безвозмездных поступлений  (не более)</t>
  </si>
  <si>
    <t>Отношение объема муниципального долга к объему доходов бюджета муниципального образования (не более)</t>
  </si>
  <si>
    <t>Отношение объема просроченной кредиторской задолженности бюджета к расходам бюджета (не более)</t>
  </si>
  <si>
    <t>Процент абсолютного отклонения утвержденного  объема  расходов бюджета на текущий финансовый год от объема  расходов, утвержденного  в предыдущем бюджетном цикле на первый год планового периода (не более)</t>
  </si>
  <si>
    <t>Удельный вес  расходов бюджета, формируемых в рамках программ, в общем объеме расходов бюджета, за исключением  расходов, осуществляемых за счет субвенций  (не менее)</t>
  </si>
  <si>
    <t>2013год</t>
  </si>
  <si>
    <t xml:space="preserve">Количество индивидуальных предпринимателей </t>
  </si>
  <si>
    <t>Среднесписочная численность работающих на малых и средних предприятиях</t>
  </si>
  <si>
    <t>Субсидирование части затрат субъектов малого и среднего предпринимательства  по оплате части лизинговых платежей по договорам лизинга.</t>
  </si>
  <si>
    <t>Развитие системы микрофинансирования для субъектов малого и среднего предпринимательства, создание, развитие и обеспечение деятельности фондов и других микрофинансовых организаций поддержки малого предпринимательства.</t>
  </si>
  <si>
    <t>Организация семинаров, учебных курсов, стажировок и других форм обучения для субъектов малого и среднего предпринимательства, лиц желающих начать свой бизнес, а также молодежи с целью вовлечения в предпринимательскую  деятельность, поддержка их участия в указанных мероприятиях.</t>
  </si>
  <si>
    <t>единиц</t>
  </si>
  <si>
    <t>человек</t>
  </si>
  <si>
    <t xml:space="preserve">кол-во </t>
  </si>
  <si>
    <t>субъектов, получивших поддержку</t>
  </si>
  <si>
    <t>кол-во обученых</t>
  </si>
  <si>
    <t>кол-во обученных</t>
  </si>
  <si>
    <t xml:space="preserve">Субсидирование части затрат субъектов малого и среднего предпринимательства  по оплате части лизинговых платежей по договорам лизинга. </t>
  </si>
  <si>
    <t>Количество детских садов с этнокомпонентом</t>
  </si>
  <si>
    <t>Количество общеобразовательных школ с этнокомпонентом</t>
  </si>
  <si>
    <t>Количество проведенных городских национальных мероприятий</t>
  </si>
  <si>
    <t>Участие в республиканских национальных мероприятиях</t>
  </si>
  <si>
    <t>Количество конфликтов на национальной почве</t>
  </si>
  <si>
    <t>ед</t>
  </si>
  <si>
    <t>мероприятие</t>
  </si>
  <si>
    <t>кол-во обращений в полицию</t>
  </si>
  <si>
    <t xml:space="preserve">Число зарегистрированный преступлений </t>
  </si>
  <si>
    <t>Удельный вес подростковой преступности</t>
  </si>
  <si>
    <t>Удельный вес рецидивной преступности</t>
  </si>
  <si>
    <t>Количество произошедших пожаров</t>
  </si>
  <si>
    <t>Ед</t>
  </si>
  <si>
    <t>Погибших на пожарах</t>
  </si>
  <si>
    <t>Пострадавших на пожарах</t>
  </si>
  <si>
    <t>Спасено на водных объектах</t>
  </si>
  <si>
    <t>Чел</t>
  </si>
  <si>
    <t>Обучено на курсах гражданской защиты МБУ «Управление по делам гражданской обороны и чрезвычайным ситуациям города Воткинска»</t>
  </si>
  <si>
    <t>Прошли обучение на учебно-консультационных пунктах</t>
  </si>
  <si>
    <t>кол-во на 10 тыс. чел.</t>
  </si>
  <si>
    <t>Удельный вес преступлений, совершаемых в общественных местах</t>
  </si>
  <si>
    <t>Рассмотрено административных дел в отношении несовершеннолетних</t>
  </si>
  <si>
    <t>Количество несовершеннолетних, употребляющих алкогольную и спиртосодержащую продукцию, состоящих на учете врача-нарколога</t>
  </si>
  <si>
    <t>Количество несовершеннолетних, занимающихся бродяжничеством</t>
  </si>
  <si>
    <t>Количество преступлений, совершенных несовершеннолетними до достижения возраста уголовной ответственности</t>
  </si>
  <si>
    <t>Количество общественно-опасных деяний, совершенных несовершеннолетними</t>
  </si>
  <si>
    <t>Открытие МФЦ в г. Воткинске</t>
  </si>
  <si>
    <t>Количество окон, принимающих и выдающих документы</t>
  </si>
  <si>
    <t>да/нет</t>
  </si>
  <si>
    <t>да</t>
  </si>
  <si>
    <t>Доля муниципальных услуг, для предоставления которых приняты административные регламенты, от общего количества муниципальных услуг, предоставляемых органами местного самоуправления города</t>
  </si>
  <si>
    <t xml:space="preserve">Соответствие реестра муниципальных услуг в муниципальном образовании «Город Воткинск» требованиям Федерального закона от 27.07.2010г. №210-ФЗ </t>
  </si>
  <si>
    <t>Доля муниципальных услуг, информация о которых размещена на  Региональном портале государственных и муниципальных услуг (функций), от общего количества муниципальных услуг, предоставляемых в городе</t>
  </si>
  <si>
    <t>Доля муниципальных услуг, предоставляемых Администрацией города Воткинска в электронной форме (выполнены III-V этапы перевода услуг в электронную форму), от общего количества муниципальных услуг, предоставляемых Администрацией города Воткинска</t>
  </si>
  <si>
    <t>Количество специалистов, обученных по вопросам административной реформы (ежегодно)</t>
  </si>
  <si>
    <t>Количество действующих МФЦ</t>
  </si>
  <si>
    <t>Количество государственных и муниципальных услуг, предоставляемых жителям города Воткинска в режиме «одного окна» в МФЦ</t>
  </si>
  <si>
    <t>Количество разработанных и утвержденных административных регламентов муниципальных услуг, предоставляемых на базе МФЦ</t>
  </si>
  <si>
    <t>Оборудование зданий автоматической пожарной сигнализацией (АПС), средствами оповещения о пожаре и управления эвакуацией (СОУЭ)</t>
  </si>
  <si>
    <t>Кол-во ОУ</t>
  </si>
  <si>
    <t>Обработка деревянных  конструкций чердачных помещений огнезащитным составом</t>
  </si>
  <si>
    <t>Приведение в соответствие требованиям норм электрических сетей, электрического оборудования</t>
  </si>
  <si>
    <t>Монтаж системы видеонаблюдения</t>
  </si>
  <si>
    <t>Обеспечение наружным противопожарным водоснабжением</t>
  </si>
  <si>
    <t>11</t>
  </si>
  <si>
    <t>3</t>
  </si>
  <si>
    <t>5</t>
  </si>
  <si>
    <t xml:space="preserve">1 </t>
  </si>
  <si>
    <t>0</t>
  </si>
  <si>
    <t xml:space="preserve">0 </t>
  </si>
  <si>
    <t>6</t>
  </si>
  <si>
    <t xml:space="preserve">2 </t>
  </si>
  <si>
    <t>4</t>
  </si>
  <si>
    <t>Льготный проезд пенсионеров, не имеющих мер социальной поддержки на городских автобусах</t>
  </si>
  <si>
    <t>пр.билет</t>
  </si>
  <si>
    <t>Компенсации обманутым вкладчикам</t>
  </si>
  <si>
    <t>Чел.</t>
  </si>
  <si>
    <t>Оказание материальной помощи малообеспеченным гражданам, оказавшимся в трудной жизненной ситуации</t>
  </si>
  <si>
    <t>Количество семей, имеющих детей до 18 лет</t>
  </si>
  <si>
    <t>Сем.</t>
  </si>
  <si>
    <t>Количество многодетных семей, проживающих на территории м/о «Город Воткинск»</t>
  </si>
  <si>
    <t>Количество многодетных семей, состоящих на учете в секторе по делам семьи</t>
  </si>
  <si>
    <t>Муниципальная программа</t>
  </si>
  <si>
    <t>Муниципальная программа  Этнокультурное развитие города Воткинска на 2013-2015 годы</t>
  </si>
  <si>
    <t>Муниципальная программа  Поддержка и развитие малого и среднего предпринимательства в МО "Город Воткинск" на 2012-2014 годы</t>
  </si>
  <si>
    <t>Муниципальная программа  Административная реформа в муниципальном образовании "Город Воткинск" на 2013-2015 годы</t>
  </si>
  <si>
    <t>Муниципальная программа  Повышение качества предоставления государственных и муниципальных услуг на базе МФЦ в г. Воткинске на 2012-2014 годы</t>
  </si>
  <si>
    <t xml:space="preserve">Муниципальная  программа </t>
  </si>
  <si>
    <t>Муниципальная  программа Развитие информационного общества в МО "Город Воткинск" 2011-2015 г.</t>
  </si>
  <si>
    <t>Муниципальная программа  "Безопасность образовательного учреждения (2010-2014 годы)"</t>
  </si>
  <si>
    <t>Учитывая  оценку и динамику  выполнения целевых индикаторов, эффективность  реализации  программы  по отношению к предыдущему году повысилась</t>
  </si>
  <si>
    <t>Учитывая  оценку и динамику  выполнения целевых индикаторов, эффективность  реализации программы  по отношению к предыдущему году повысилась</t>
  </si>
  <si>
    <t>Учитывая  оценку и динамику  выполнения целевых индикаторов, эффективность  реализации программы  по отношению к предыдущему году осталась на прежнем уровне</t>
  </si>
  <si>
    <t>Учитывая положительную оценку и динамику  выполнения целевых индикаторов, эффективность  реализации программы  по отношению к предыдущему году выросла</t>
  </si>
  <si>
    <t>муниципальной программы  за 2013год</t>
  </si>
  <si>
    <t>Учитывая  оценку и динамику  выполнения целевых индикаторов,  реализация  программы  эффективна</t>
  </si>
  <si>
    <t>Учитывая  оценку и динамику  выполнения целевых индикаторов, эффективность  реализации  программы  по отношению к предыдущему году осталась на прежнем уровне</t>
  </si>
  <si>
    <t>%  к 2010г</t>
  </si>
  <si>
    <t>% к 2011г</t>
  </si>
  <si>
    <t>% к 2012г</t>
  </si>
  <si>
    <t>муниципальной программы  за 2014 год</t>
  </si>
  <si>
    <t>% вы-  полнения к 2013г</t>
  </si>
  <si>
    <t>муниципальной  программы  за 2014год</t>
  </si>
  <si>
    <t>Муниципальная программа Повышение эффективности расходов бюджета МО "Город Воткинск" на 2011-2014г.</t>
  </si>
  <si>
    <t>Утверждение бюджета МО на три года</t>
  </si>
  <si>
    <t>Наличие правуового акта МО, устанавливающего порядок осуществления внутреннего финансового контроля</t>
  </si>
  <si>
    <t>2014год</t>
  </si>
  <si>
    <t>-</t>
  </si>
  <si>
    <t>% выполнения к 2012г</t>
  </si>
  <si>
    <t>% выполнения к 2013г</t>
  </si>
  <si>
    <t>Мониторинг эффективности реализации муниципальной  программы  за 2014год</t>
  </si>
  <si>
    <t>Обеспечение безопасности проживания населения и профилактика правонарушений в муниципальном образовании «Город Воткинск» на 2012 - 2014 годы</t>
  </si>
  <si>
    <t>Сумма предотвращенного материального ущерба от пожаров</t>
  </si>
  <si>
    <t>муниципальной программы  за 2014год</t>
  </si>
  <si>
    <t>Природно-очаговые инфекции на 2013-2015 годы</t>
  </si>
  <si>
    <t xml:space="preserve">Снижение уровня  заболеваемости  КВЭ в г. Воткинске к концу   реализации   Программы   до показателя 5,5 на 100 тыс. населения при    условии охвата ежегодной  вакцинацией  до 20% детского  населения        </t>
  </si>
  <si>
    <t xml:space="preserve">Снижение тяжелых форм ГЛПС до 12% </t>
  </si>
  <si>
    <t xml:space="preserve">Снижение тяжелых форм КВЭ до 10%  </t>
  </si>
  <si>
    <t xml:space="preserve">Групповая   заболеваемость   КВЭ  на территориях,  подлежащих   акарицидным      обработкам, "5 и более     случаев   заболевания"     </t>
  </si>
  <si>
    <t>Вспышечная   заболеваемость ГЛПС в местах   проведения   дератизационных  обработок "5 и более  случаев заболевания"</t>
  </si>
  <si>
    <t xml:space="preserve">Число      
случаев    
на 100 тыс.
населения
</t>
  </si>
  <si>
    <t>Количество случаев</t>
  </si>
  <si>
    <t>Количество разработанных и утвержденных регламентов муниципальных услуг</t>
  </si>
  <si>
    <t>Количество услуг, предоставляемых в режиме "одного окна"</t>
  </si>
  <si>
    <t>Мониторинг эффективности реализации муниципальной программы  за 2014 год</t>
  </si>
  <si>
    <r>
      <t xml:space="preserve">Оценка эффективности  реализации целевой программы:  </t>
    </r>
    <r>
      <rPr>
        <sz val="9"/>
        <rFont val="Arial"/>
        <family val="2"/>
      </rPr>
      <t>Учитывая  оценку и динамику  выполнения целевых индикаторов, эффективность  реализации  программы  по отношению к предыдущему осталась на прежнем уровне</t>
    </r>
  </si>
  <si>
    <t>Компенсация по льготной помывке пенсионеров</t>
  </si>
  <si>
    <t>талоны</t>
  </si>
  <si>
    <t>Мониторинг эффективности реализации  муниципальной  программы  за 2014 год</t>
  </si>
  <si>
    <t>Мониторинг эффективности реализации муниципальной  программы  за 2014 год</t>
  </si>
  <si>
    <t>% к 2013г</t>
  </si>
  <si>
    <t>тыс. шт.</t>
  </si>
  <si>
    <t>Программа   По предупреждению и профилактике правонарушений и безнадзорности несовершеннолетних в городе Воткинске на 2011-2014 годы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</si>
</sst>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1" xfId="0" applyBorder="1" applyAlignment="1">
      <alignment horizontal="justify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justify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180" fontId="0" fillId="0" borderId="1" xfId="0" applyNumberFormat="1" applyBorder="1" applyAlignment="1">
      <alignment horizontal="right"/>
    </xf>
    <xf numFmtId="180" fontId="0" fillId="0" borderId="1" xfId="0" applyNumberForma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justify"/>
    </xf>
    <xf numFmtId="0" fontId="0" fillId="0" borderId="1" xfId="0" applyFont="1" applyBorder="1" applyAlignment="1">
      <alignment horizontal="center"/>
    </xf>
    <xf numFmtId="180" fontId="0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horizontal="justify"/>
    </xf>
    <xf numFmtId="49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right" wrapText="1"/>
    </xf>
    <xf numFmtId="0" fontId="0" fillId="0" borderId="1" xfId="0" applyFill="1" applyBorder="1" applyAlignment="1">
      <alignment horizontal="justify"/>
    </xf>
    <xf numFmtId="180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/>
    </xf>
    <xf numFmtId="185" fontId="0" fillId="0" borderId="1" xfId="0" applyNumberFormat="1" applyBorder="1" applyAlignment="1">
      <alignment horizontal="right"/>
    </xf>
    <xf numFmtId="185" fontId="0" fillId="0" borderId="1" xfId="0" applyNumberFormat="1" applyFill="1" applyBorder="1" applyAlignment="1">
      <alignment horizontal="right"/>
    </xf>
    <xf numFmtId="185" fontId="0" fillId="0" borderId="1" xfId="0" applyNumberFormat="1" applyFont="1" applyBorder="1" applyAlignment="1">
      <alignment horizontal="right" wrapText="1"/>
    </xf>
    <xf numFmtId="185" fontId="0" fillId="0" borderId="1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 horizontal="justify" vertical="center" wrapText="1"/>
    </xf>
    <xf numFmtId="1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justify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/>
    </xf>
    <xf numFmtId="0" fontId="8" fillId="0" borderId="5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8" fillId="0" borderId="6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right" wrapText="1"/>
    </xf>
    <xf numFmtId="0" fontId="8" fillId="0" borderId="6" xfId="0" applyFont="1" applyBorder="1" applyAlignment="1">
      <alignment vertical="top" wrapText="1"/>
    </xf>
    <xf numFmtId="180" fontId="8" fillId="0" borderId="6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7" fillId="0" borderId="5" xfId="0" applyFont="1" applyBorder="1" applyAlignment="1">
      <alignment horizontal="center" wrapText="1"/>
    </xf>
    <xf numFmtId="180" fontId="8" fillId="0" borderId="4" xfId="0" applyNumberFormat="1" applyFont="1" applyBorder="1" applyAlignment="1">
      <alignment horizontal="right"/>
    </xf>
    <xf numFmtId="180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49" fontId="7" fillId="0" borderId="0" xfId="0" applyNumberFormat="1" applyFont="1" applyAlignment="1">
      <alignment/>
    </xf>
    <xf numFmtId="0" fontId="1" fillId="0" borderId="7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80" fontId="0" fillId="0" borderId="1" xfId="0" applyNumberFormat="1" applyFill="1" applyBorder="1" applyAlignment="1">
      <alignment/>
    </xf>
    <xf numFmtId="180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vertical="top" wrapText="1"/>
    </xf>
    <xf numFmtId="0" fontId="7" fillId="0" borderId="5" xfId="0" applyFont="1" applyBorder="1" applyAlignment="1">
      <alignment horizontal="justify"/>
    </xf>
    <xf numFmtId="49" fontId="7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180" fontId="9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 wrapText="1"/>
    </xf>
    <xf numFmtId="0" fontId="0" fillId="0" borderId="0" xfId="0" applyBorder="1" applyAlignment="1">
      <alignment horizontal="justify"/>
    </xf>
    <xf numFmtId="0" fontId="9" fillId="0" borderId="0" xfId="0" applyFont="1" applyAlignment="1">
      <alignment horizontal="justify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8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justify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Border="1" applyAlignment="1">
      <alignment horizontal="justify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justify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justify"/>
    </xf>
    <xf numFmtId="0" fontId="1" fillId="0" borderId="5" xfId="0" applyFont="1" applyBorder="1" applyAlignment="1">
      <alignment horizontal="justify"/>
    </xf>
    <xf numFmtId="0" fontId="0" fillId="0" borderId="0" xfId="0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justify" wrapText="1"/>
    </xf>
    <xf numFmtId="0" fontId="0" fillId="0" borderId="3" xfId="0" applyBorder="1" applyAlignment="1">
      <alignment horizontal="justify" wrapText="1"/>
    </xf>
    <xf numFmtId="0" fontId="0" fillId="0" borderId="4" xfId="0" applyBorder="1" applyAlignment="1">
      <alignment horizontal="justify" wrapText="1"/>
    </xf>
    <xf numFmtId="0" fontId="7" fillId="0" borderId="14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0" xfId="0" applyFont="1" applyBorder="1" applyAlignment="1">
      <alignment horizontal="justify" wrapText="1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Border="1" applyAlignment="1">
      <alignment horizontal="justify" wrapText="1"/>
    </xf>
    <xf numFmtId="0" fontId="7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0">
      <selection activeCell="B8" sqref="B8"/>
    </sheetView>
  </sheetViews>
  <sheetFormatPr defaultColWidth="9.140625" defaultRowHeight="12.75"/>
  <cols>
    <col min="1" max="1" width="49.57421875" style="0" customWidth="1"/>
    <col min="2" max="2" width="7.8515625" style="0" customWidth="1"/>
    <col min="3" max="3" width="8.28125" style="0" customWidth="1"/>
    <col min="4" max="4" width="9.140625" style="0" customWidth="1"/>
    <col min="5" max="5" width="9.8515625" style="0" customWidth="1"/>
    <col min="6" max="6" width="9.140625" style="0" customWidth="1"/>
    <col min="7" max="7" width="9.8515625" style="0" customWidth="1"/>
    <col min="8" max="8" width="9.140625" style="0" customWidth="1"/>
    <col min="9" max="9" width="9.7109375" style="0" customWidth="1"/>
    <col min="10" max="10" width="9.140625" style="0" customWidth="1"/>
    <col min="11" max="11" width="9.8515625" style="0" customWidth="1"/>
  </cols>
  <sheetData>
    <row r="1" spans="1:7" ht="15.75" customHeight="1">
      <c r="A1" s="145" t="s">
        <v>196</v>
      </c>
      <c r="B1" s="145"/>
      <c r="C1" s="145"/>
      <c r="D1" s="145"/>
      <c r="E1" s="145"/>
      <c r="F1" s="145"/>
      <c r="G1" s="145"/>
    </row>
    <row r="2" spans="1:7" ht="5.25" customHeight="1">
      <c r="A2" s="16"/>
      <c r="B2" s="16"/>
      <c r="C2" s="16"/>
      <c r="D2" s="16"/>
      <c r="E2" s="16"/>
      <c r="F2" s="16"/>
      <c r="G2" s="16"/>
    </row>
    <row r="3" spans="1:7" s="6" customFormat="1" ht="19.5" customHeight="1">
      <c r="A3" s="6" t="s">
        <v>61</v>
      </c>
      <c r="B3" s="155" t="s">
        <v>14</v>
      </c>
      <c r="C3" s="155"/>
      <c r="D3" s="155"/>
      <c r="E3" s="155"/>
      <c r="F3" s="155"/>
      <c r="G3" s="155"/>
    </row>
    <row r="4" spans="2:7" s="6" customFormat="1" ht="4.5" customHeight="1">
      <c r="B4" s="5"/>
      <c r="C4" s="5"/>
      <c r="D4" s="5"/>
      <c r="E4" s="5"/>
      <c r="F4" s="5"/>
      <c r="G4" s="5"/>
    </row>
    <row r="5" s="6" customFormat="1" ht="16.5" customHeight="1">
      <c r="A5" s="17" t="s">
        <v>11</v>
      </c>
    </row>
    <row r="6" spans="1:7" ht="12.75">
      <c r="A6" s="150" t="s">
        <v>0</v>
      </c>
      <c r="B6" s="146" t="s">
        <v>1</v>
      </c>
      <c r="C6" s="146" t="s">
        <v>2</v>
      </c>
      <c r="D6" s="146"/>
      <c r="E6" s="146"/>
      <c r="F6" s="146"/>
      <c r="G6" s="60"/>
    </row>
    <row r="7" spans="1:6" ht="26.25">
      <c r="A7" s="156"/>
      <c r="B7" s="146"/>
      <c r="C7" s="4" t="s">
        <v>3</v>
      </c>
      <c r="D7" s="4" t="s">
        <v>4</v>
      </c>
      <c r="E7" s="4" t="s">
        <v>5</v>
      </c>
      <c r="F7" s="4" t="s">
        <v>6</v>
      </c>
    </row>
    <row r="8" spans="1:6" ht="26.25">
      <c r="A8" s="57" t="s">
        <v>141</v>
      </c>
      <c r="B8" s="32" t="s">
        <v>142</v>
      </c>
      <c r="C8" s="39">
        <v>4928</v>
      </c>
      <c r="D8" s="39">
        <v>5105</v>
      </c>
      <c r="E8" s="34">
        <f aca="true" t="shared" si="0" ref="E8:E14">SUM(-C8,D8)</f>
        <v>177</v>
      </c>
      <c r="F8" s="34">
        <f aca="true" t="shared" si="1" ref="F8:F14">SUM(E8)</f>
        <v>177</v>
      </c>
    </row>
    <row r="9" spans="1:6" ht="12.75">
      <c r="A9" s="57" t="s">
        <v>143</v>
      </c>
      <c r="B9" s="32" t="s">
        <v>144</v>
      </c>
      <c r="C9" s="39">
        <v>0</v>
      </c>
      <c r="D9" s="39">
        <v>0</v>
      </c>
      <c r="E9" s="34">
        <f t="shared" si="0"/>
        <v>0</v>
      </c>
      <c r="F9" s="34">
        <f t="shared" si="1"/>
        <v>0</v>
      </c>
    </row>
    <row r="10" spans="1:6" ht="39">
      <c r="A10" s="57" t="s">
        <v>145</v>
      </c>
      <c r="B10" s="32" t="s">
        <v>144</v>
      </c>
      <c r="C10" s="39">
        <v>255</v>
      </c>
      <c r="D10" s="39">
        <v>195</v>
      </c>
      <c r="E10" s="34">
        <f t="shared" si="0"/>
        <v>-60</v>
      </c>
      <c r="F10" s="34">
        <f t="shared" si="1"/>
        <v>-60</v>
      </c>
    </row>
    <row r="11" spans="1:6" ht="12.75">
      <c r="A11" s="57" t="s">
        <v>146</v>
      </c>
      <c r="B11" s="32" t="s">
        <v>147</v>
      </c>
      <c r="C11" s="39">
        <v>13845</v>
      </c>
      <c r="D11" s="39">
        <v>14741</v>
      </c>
      <c r="E11" s="34">
        <f t="shared" si="0"/>
        <v>896</v>
      </c>
      <c r="F11" s="34">
        <f t="shared" si="1"/>
        <v>896</v>
      </c>
    </row>
    <row r="12" spans="1:6" ht="26.25">
      <c r="A12" s="57" t="s">
        <v>148</v>
      </c>
      <c r="B12" s="32" t="s">
        <v>147</v>
      </c>
      <c r="C12" s="39">
        <v>871</v>
      </c>
      <c r="D12" s="39">
        <v>943</v>
      </c>
      <c r="E12" s="34">
        <f t="shared" si="0"/>
        <v>72</v>
      </c>
      <c r="F12" s="34">
        <f t="shared" si="1"/>
        <v>72</v>
      </c>
    </row>
    <row r="13" spans="1:6" ht="26.25">
      <c r="A13" s="57" t="s">
        <v>149</v>
      </c>
      <c r="B13" s="32" t="s">
        <v>147</v>
      </c>
      <c r="C13" s="39">
        <v>811</v>
      </c>
      <c r="D13" s="39">
        <v>878</v>
      </c>
      <c r="E13" s="34">
        <f>SUM(-C13,D13)</f>
        <v>67</v>
      </c>
      <c r="F13" s="34">
        <f t="shared" si="1"/>
        <v>67</v>
      </c>
    </row>
    <row r="14" spans="1:6" ht="12.75">
      <c r="A14" s="57" t="s">
        <v>194</v>
      </c>
      <c r="B14" s="32" t="s">
        <v>195</v>
      </c>
      <c r="C14" s="39">
        <v>10227</v>
      </c>
      <c r="D14" s="39">
        <v>10227</v>
      </c>
      <c r="E14" s="34">
        <f t="shared" si="0"/>
        <v>0</v>
      </c>
      <c r="F14" s="34">
        <f t="shared" si="1"/>
        <v>0</v>
      </c>
    </row>
    <row r="15" spans="1:6" s="6" customFormat="1" ht="12.75">
      <c r="A15" s="5"/>
      <c r="E15" s="6" t="s">
        <v>10</v>
      </c>
      <c r="F15" s="6">
        <f>SUM(F8:F14)</f>
        <v>1152</v>
      </c>
    </row>
    <row r="16" s="17" customFormat="1" ht="12.75">
      <c r="A16" s="17" t="s">
        <v>23</v>
      </c>
    </row>
    <row r="17" spans="1:11" ht="12.75">
      <c r="A17" s="147" t="s">
        <v>0</v>
      </c>
      <c r="B17" s="150" t="s">
        <v>1</v>
      </c>
      <c r="C17" s="151">
        <v>2010</v>
      </c>
      <c r="D17" s="146" t="s">
        <v>8</v>
      </c>
      <c r="E17" s="146"/>
      <c r="F17" s="146"/>
      <c r="G17" s="146"/>
      <c r="H17" s="146"/>
      <c r="I17" s="146"/>
      <c r="J17" s="146"/>
      <c r="K17" s="146"/>
    </row>
    <row r="18" spans="1:11" ht="12.75">
      <c r="A18" s="148"/>
      <c r="B18" s="150"/>
      <c r="C18" s="152"/>
      <c r="D18" s="146">
        <v>2011</v>
      </c>
      <c r="E18" s="146"/>
      <c r="F18" s="153">
        <v>2012</v>
      </c>
      <c r="G18" s="154"/>
      <c r="H18" s="153">
        <v>2013</v>
      </c>
      <c r="I18" s="154"/>
      <c r="J18" s="153">
        <v>2014</v>
      </c>
      <c r="K18" s="154"/>
    </row>
    <row r="19" spans="1:11" ht="41.25" customHeight="1">
      <c r="A19" s="149"/>
      <c r="B19" s="150"/>
      <c r="C19" s="152"/>
      <c r="D19" s="25" t="s">
        <v>9</v>
      </c>
      <c r="E19" s="4" t="s">
        <v>26</v>
      </c>
      <c r="F19" s="4" t="s">
        <v>9</v>
      </c>
      <c r="G19" s="4" t="s">
        <v>27</v>
      </c>
      <c r="H19" s="4" t="s">
        <v>9</v>
      </c>
      <c r="I19" s="4" t="s">
        <v>64</v>
      </c>
      <c r="J19" s="4" t="s">
        <v>9</v>
      </c>
      <c r="K19" s="4" t="s">
        <v>169</v>
      </c>
    </row>
    <row r="20" spans="1:11" ht="26.25">
      <c r="A20" s="57" t="s">
        <v>141</v>
      </c>
      <c r="B20" s="71" t="s">
        <v>142</v>
      </c>
      <c r="C20" s="39">
        <v>1143</v>
      </c>
      <c r="D20" s="39">
        <v>1208</v>
      </c>
      <c r="E20" s="72">
        <f aca="true" t="shared" si="2" ref="E20:E25">IF(C20=0,0,D20/C20)*100</f>
        <v>105.68678915135608</v>
      </c>
      <c r="F20" s="34">
        <v>4639</v>
      </c>
      <c r="G20" s="72">
        <f aca="true" t="shared" si="3" ref="G20:G25">IF(E20=0,0,F20/D20)*100</f>
        <v>384.02317880794703</v>
      </c>
      <c r="H20" s="39">
        <v>4928</v>
      </c>
      <c r="I20" s="72">
        <f aca="true" t="shared" si="4" ref="I20:I25">IF(G20=0,0,H20/F20)*100</f>
        <v>106.22979090321189</v>
      </c>
      <c r="J20" s="39">
        <v>5105</v>
      </c>
      <c r="K20" s="72">
        <f aca="true" t="shared" si="5" ref="K20:K25">IF(I20=0,0,J20/H20)*100</f>
        <v>103.5917207792208</v>
      </c>
    </row>
    <row r="21" spans="1:11" ht="12.75">
      <c r="A21" s="57" t="s">
        <v>143</v>
      </c>
      <c r="B21" s="71" t="s">
        <v>144</v>
      </c>
      <c r="C21" s="39">
        <v>45</v>
      </c>
      <c r="D21" s="39">
        <v>38</v>
      </c>
      <c r="E21" s="72">
        <f t="shared" si="2"/>
        <v>84.44444444444444</v>
      </c>
      <c r="F21" s="34">
        <v>11</v>
      </c>
      <c r="G21" s="72">
        <f t="shared" si="3"/>
        <v>28.947368421052634</v>
      </c>
      <c r="H21" s="39">
        <v>22</v>
      </c>
      <c r="I21" s="72">
        <f t="shared" si="4"/>
        <v>200</v>
      </c>
      <c r="J21" s="39">
        <v>0</v>
      </c>
      <c r="K21" s="72">
        <f t="shared" si="5"/>
        <v>0</v>
      </c>
    </row>
    <row r="22" spans="1:11" ht="39">
      <c r="A22" s="57" t="s">
        <v>145</v>
      </c>
      <c r="B22" s="71" t="s">
        <v>144</v>
      </c>
      <c r="C22" s="39">
        <v>309</v>
      </c>
      <c r="D22" s="39">
        <v>220</v>
      </c>
      <c r="E22" s="72">
        <f t="shared" si="2"/>
        <v>71.19741100323624</v>
      </c>
      <c r="F22" s="34">
        <v>243</v>
      </c>
      <c r="G22" s="72">
        <f t="shared" si="3"/>
        <v>110.45454545454545</v>
      </c>
      <c r="H22" s="39">
        <v>327</v>
      </c>
      <c r="I22" s="72">
        <f t="shared" si="4"/>
        <v>134.5679012345679</v>
      </c>
      <c r="J22" s="39">
        <v>195</v>
      </c>
      <c r="K22" s="72">
        <f t="shared" si="5"/>
        <v>59.63302752293578</v>
      </c>
    </row>
    <row r="23" spans="1:11" ht="12.75">
      <c r="A23" s="57" t="s">
        <v>146</v>
      </c>
      <c r="B23" s="71" t="s">
        <v>147</v>
      </c>
      <c r="C23" s="39">
        <v>12861</v>
      </c>
      <c r="D23" s="39">
        <v>13132</v>
      </c>
      <c r="E23" s="72">
        <f t="shared" si="2"/>
        <v>102.10714563408756</v>
      </c>
      <c r="F23" s="34">
        <v>13854</v>
      </c>
      <c r="G23" s="72">
        <f t="shared" si="3"/>
        <v>105.49802010356382</v>
      </c>
      <c r="H23" s="39">
        <v>13485</v>
      </c>
      <c r="I23" s="72">
        <f t="shared" si="4"/>
        <v>97.3365093113902</v>
      </c>
      <c r="J23" s="39">
        <v>14741</v>
      </c>
      <c r="K23" s="72">
        <f t="shared" si="5"/>
        <v>109.31405265109382</v>
      </c>
    </row>
    <row r="24" spans="1:11" ht="26.25">
      <c r="A24" s="57" t="s">
        <v>148</v>
      </c>
      <c r="B24" s="71" t="s">
        <v>147</v>
      </c>
      <c r="C24" s="39">
        <v>706</v>
      </c>
      <c r="D24" s="39">
        <v>640</v>
      </c>
      <c r="E24" s="72">
        <f t="shared" si="2"/>
        <v>90.6515580736544</v>
      </c>
      <c r="F24" s="34">
        <v>733</v>
      </c>
      <c r="G24" s="72">
        <f t="shared" si="3"/>
        <v>114.53125</v>
      </c>
      <c r="H24" s="39">
        <v>871</v>
      </c>
      <c r="I24" s="72">
        <f t="shared" si="4"/>
        <v>118.82673942701227</v>
      </c>
      <c r="J24" s="39">
        <v>943</v>
      </c>
      <c r="K24" s="72">
        <f t="shared" si="5"/>
        <v>108.26636050516647</v>
      </c>
    </row>
    <row r="25" spans="1:11" ht="26.25">
      <c r="A25" s="57" t="s">
        <v>149</v>
      </c>
      <c r="B25" s="71" t="s">
        <v>147</v>
      </c>
      <c r="C25" s="39">
        <v>706</v>
      </c>
      <c r="D25" s="39">
        <v>640</v>
      </c>
      <c r="E25" s="72">
        <f t="shared" si="2"/>
        <v>90.6515580736544</v>
      </c>
      <c r="F25" s="34">
        <v>723</v>
      </c>
      <c r="G25" s="72">
        <f t="shared" si="3"/>
        <v>112.96875</v>
      </c>
      <c r="H25" s="39">
        <v>811</v>
      </c>
      <c r="I25" s="72">
        <f t="shared" si="4"/>
        <v>112.17150760719225</v>
      </c>
      <c r="J25" s="39">
        <v>878</v>
      </c>
      <c r="K25" s="72">
        <f t="shared" si="5"/>
        <v>108.26140567200986</v>
      </c>
    </row>
    <row r="26" spans="1:11" ht="26.25">
      <c r="A26" s="57" t="s">
        <v>149</v>
      </c>
      <c r="B26" s="71" t="s">
        <v>147</v>
      </c>
      <c r="C26" s="39">
        <v>0</v>
      </c>
      <c r="D26" s="39">
        <v>0</v>
      </c>
      <c r="E26" s="72">
        <f>IF(C26=0,0,D26/C26)*100</f>
        <v>0</v>
      </c>
      <c r="F26" s="34">
        <v>0</v>
      </c>
      <c r="G26" s="72">
        <f>IF(E26=0,0,F26/D26)*100</f>
        <v>0</v>
      </c>
      <c r="H26" s="39">
        <v>0</v>
      </c>
      <c r="I26" s="72">
        <f>IF(G26=0,0,H26/F26)*100</f>
        <v>0</v>
      </c>
      <c r="J26" s="39">
        <v>10227</v>
      </c>
      <c r="K26" s="72" t="s">
        <v>175</v>
      </c>
    </row>
    <row r="27" spans="1:9" ht="12.75">
      <c r="A27" s="9"/>
      <c r="B27" s="12"/>
      <c r="C27" s="10"/>
      <c r="D27" s="11"/>
      <c r="E27" s="10"/>
      <c r="F27" s="11"/>
      <c r="I27" s="38"/>
    </row>
    <row r="28" spans="1:6" s="19" customFormat="1" ht="12.75">
      <c r="A28" s="18" t="s">
        <v>12</v>
      </c>
      <c r="B28" s="18"/>
      <c r="C28" s="18"/>
      <c r="D28" s="18"/>
      <c r="E28" s="18"/>
      <c r="F28" s="18"/>
    </row>
    <row r="29" spans="1:7" ht="13.5" customHeight="1">
      <c r="A29" s="59" t="s">
        <v>159</v>
      </c>
      <c r="B29" s="59"/>
      <c r="C29" s="59"/>
      <c r="D29" s="59"/>
      <c r="E29" s="59"/>
      <c r="F29" s="59"/>
      <c r="G29" s="59"/>
    </row>
  </sheetData>
  <mergeCells count="13">
    <mergeCell ref="J18:K18"/>
    <mergeCell ref="D17:K17"/>
    <mergeCell ref="B3:G3"/>
    <mergeCell ref="A6:A7"/>
    <mergeCell ref="H18:I18"/>
    <mergeCell ref="A1:G1"/>
    <mergeCell ref="B6:B7"/>
    <mergeCell ref="C6:F6"/>
    <mergeCell ref="A17:A19"/>
    <mergeCell ref="B17:B19"/>
    <mergeCell ref="C17:C19"/>
    <mergeCell ref="D18:E18"/>
    <mergeCell ref="F18:G1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workbookViewId="0" topLeftCell="A1">
      <selection activeCell="A31" sqref="A31"/>
    </sheetView>
  </sheetViews>
  <sheetFormatPr defaultColWidth="9.140625" defaultRowHeight="12.75"/>
  <cols>
    <col min="1" max="1" width="45.421875" style="0" customWidth="1"/>
    <col min="2" max="2" width="10.140625" style="0" customWidth="1"/>
    <col min="3" max="3" width="8.421875" style="0" customWidth="1"/>
    <col min="4" max="4" width="9.421875" style="0" customWidth="1"/>
    <col min="5" max="5" width="10.00390625" style="0" customWidth="1"/>
    <col min="6" max="6" width="9.140625" style="0" customWidth="1"/>
    <col min="7" max="7" width="9.7109375" style="0" customWidth="1"/>
    <col min="8" max="8" width="9.421875" style="0" customWidth="1"/>
    <col min="9" max="9" width="10.140625" style="0" customWidth="1"/>
    <col min="10" max="10" width="9.57421875" style="0" customWidth="1"/>
    <col min="11" max="11" width="10.28125" style="0" customWidth="1"/>
  </cols>
  <sheetData>
    <row r="1" spans="1:7" ht="21" customHeight="1">
      <c r="A1" s="145" t="s">
        <v>197</v>
      </c>
      <c r="B1" s="145"/>
      <c r="C1" s="145"/>
      <c r="D1" s="145"/>
      <c r="E1" s="145"/>
      <c r="F1" s="145"/>
      <c r="G1" s="145"/>
    </row>
    <row r="2" spans="1:7" ht="11.25" customHeight="1">
      <c r="A2" s="16"/>
      <c r="B2" s="16"/>
      <c r="C2" s="16"/>
      <c r="D2" s="16"/>
      <c r="E2" s="16"/>
      <c r="F2" s="16"/>
      <c r="G2" s="16"/>
    </row>
    <row r="3" spans="1:9" s="6" customFormat="1" ht="17.25" customHeight="1">
      <c r="A3" s="189" t="s">
        <v>157</v>
      </c>
      <c r="B3" s="189"/>
      <c r="C3" s="189"/>
      <c r="D3" s="189"/>
      <c r="E3" s="189"/>
      <c r="F3" s="189"/>
      <c r="G3" s="62"/>
      <c r="H3" s="62"/>
      <c r="I3" s="62"/>
    </row>
    <row r="4" spans="2:7" s="6" customFormat="1" ht="11.25" customHeight="1">
      <c r="B4" s="5"/>
      <c r="C4" s="5"/>
      <c r="D4" s="5"/>
      <c r="E4" s="5"/>
      <c r="F4" s="5"/>
      <c r="G4" s="5"/>
    </row>
    <row r="5" s="6" customFormat="1" ht="16.5" customHeight="1">
      <c r="A5" s="17" t="s">
        <v>11</v>
      </c>
    </row>
    <row r="6" spans="1:7" ht="12.75">
      <c r="A6" s="150" t="s">
        <v>0</v>
      </c>
      <c r="B6" s="134" t="s">
        <v>1</v>
      </c>
      <c r="C6" s="192" t="s">
        <v>2</v>
      </c>
      <c r="D6" s="192"/>
      <c r="E6" s="192"/>
      <c r="F6" s="192"/>
      <c r="G6" s="60"/>
    </row>
    <row r="7" spans="1:6" ht="26.25">
      <c r="A7" s="150"/>
      <c r="B7" s="134"/>
      <c r="C7" s="61" t="s">
        <v>3</v>
      </c>
      <c r="D7" s="51" t="s">
        <v>4</v>
      </c>
      <c r="E7" s="51" t="s">
        <v>5</v>
      </c>
      <c r="F7" s="51" t="s">
        <v>6</v>
      </c>
    </row>
    <row r="8" spans="1:6" ht="42" customHeight="1">
      <c r="A8" s="67" t="s">
        <v>126</v>
      </c>
      <c r="B8" s="52" t="s">
        <v>127</v>
      </c>
      <c r="C8" s="68">
        <v>2</v>
      </c>
      <c r="D8" s="68">
        <v>2</v>
      </c>
      <c r="E8" s="66">
        <f>SUM(D8,-C8)</f>
        <v>0</v>
      </c>
      <c r="F8" s="3">
        <f>SUM(E8)</f>
        <v>0</v>
      </c>
    </row>
    <row r="9" spans="1:6" ht="26.25">
      <c r="A9" s="67" t="s">
        <v>128</v>
      </c>
      <c r="B9" s="52" t="s">
        <v>127</v>
      </c>
      <c r="C9" s="68">
        <v>0</v>
      </c>
      <c r="D9" s="68">
        <v>1</v>
      </c>
      <c r="E9" s="66">
        <f>SUM(D9,-C9)</f>
        <v>1</v>
      </c>
      <c r="F9" s="3">
        <f>SUM(E9)</f>
        <v>1</v>
      </c>
    </row>
    <row r="10" spans="1:6" ht="28.5" customHeight="1">
      <c r="A10" s="52" t="s">
        <v>129</v>
      </c>
      <c r="B10" s="52" t="s">
        <v>127</v>
      </c>
      <c r="C10" s="68">
        <v>0</v>
      </c>
      <c r="D10" s="68">
        <v>0</v>
      </c>
      <c r="E10" s="66">
        <f>SUM(D10,-C10)</f>
        <v>0</v>
      </c>
      <c r="F10" s="3">
        <f>SUM(E10)</f>
        <v>0</v>
      </c>
    </row>
    <row r="11" spans="1:6" ht="12.75">
      <c r="A11" s="67" t="s">
        <v>130</v>
      </c>
      <c r="B11" s="52" t="s">
        <v>127</v>
      </c>
      <c r="C11" s="68">
        <v>0</v>
      </c>
      <c r="D11" s="68">
        <v>0</v>
      </c>
      <c r="E11" s="66">
        <f>SUM(D11,-C11)</f>
        <v>0</v>
      </c>
      <c r="F11" s="3">
        <f>SUM(E11)</f>
        <v>0</v>
      </c>
    </row>
    <row r="12" spans="1:6" ht="27.75" customHeight="1">
      <c r="A12" s="67" t="s">
        <v>131</v>
      </c>
      <c r="B12" s="52" t="s">
        <v>127</v>
      </c>
      <c r="C12" s="68">
        <v>0</v>
      </c>
      <c r="D12" s="68">
        <v>0</v>
      </c>
      <c r="E12" s="66">
        <f>SUM(D12,-C12)</f>
        <v>0</v>
      </c>
      <c r="F12" s="3">
        <f>SUM(E12)</f>
        <v>0</v>
      </c>
    </row>
    <row r="13" spans="1:6" s="6" customFormat="1" ht="12.75">
      <c r="A13" s="5"/>
      <c r="E13" s="6" t="s">
        <v>10</v>
      </c>
      <c r="F13" s="6">
        <f>SUM(F8:F12)</f>
        <v>1</v>
      </c>
    </row>
    <row r="14" s="17" customFormat="1" ht="12.75">
      <c r="A14" s="17" t="s">
        <v>23</v>
      </c>
    </row>
    <row r="15" spans="1:11" ht="12.75" customHeight="1">
      <c r="A15" s="193" t="s">
        <v>0</v>
      </c>
      <c r="B15" s="134" t="s">
        <v>1</v>
      </c>
      <c r="C15" s="134">
        <v>2010</v>
      </c>
      <c r="D15" s="134" t="s">
        <v>8</v>
      </c>
      <c r="E15" s="134"/>
      <c r="F15" s="134"/>
      <c r="G15" s="134"/>
      <c r="H15" s="134"/>
      <c r="I15" s="134"/>
      <c r="J15" s="134"/>
      <c r="K15" s="134"/>
    </row>
    <row r="16" spans="1:11" ht="12.75">
      <c r="A16" s="194"/>
      <c r="B16" s="134"/>
      <c r="C16" s="134"/>
      <c r="D16" s="134">
        <v>2011</v>
      </c>
      <c r="E16" s="134"/>
      <c r="F16" s="190">
        <v>2012</v>
      </c>
      <c r="G16" s="191"/>
      <c r="H16" s="190">
        <v>2013</v>
      </c>
      <c r="I16" s="191"/>
      <c r="J16" s="190">
        <v>2014</v>
      </c>
      <c r="K16" s="191"/>
    </row>
    <row r="17" spans="1:11" ht="41.25" customHeight="1">
      <c r="A17" s="195"/>
      <c r="B17" s="134"/>
      <c r="C17" s="134"/>
      <c r="D17" s="51" t="s">
        <v>9</v>
      </c>
      <c r="E17" s="51" t="s">
        <v>26</v>
      </c>
      <c r="F17" s="51" t="s">
        <v>9</v>
      </c>
      <c r="G17" s="51" t="s">
        <v>27</v>
      </c>
      <c r="H17" s="51" t="s">
        <v>9</v>
      </c>
      <c r="I17" s="51" t="s">
        <v>64</v>
      </c>
      <c r="J17" s="51" t="s">
        <v>9</v>
      </c>
      <c r="K17" s="51" t="s">
        <v>169</v>
      </c>
    </row>
    <row r="18" spans="1:11" ht="43.5" customHeight="1">
      <c r="A18" s="67" t="s">
        <v>126</v>
      </c>
      <c r="B18" s="52" t="s">
        <v>127</v>
      </c>
      <c r="C18" s="69">
        <v>1</v>
      </c>
      <c r="D18" s="69" t="s">
        <v>132</v>
      </c>
      <c r="E18" s="8">
        <f>IF(C18=0,0,D18/C18)*100</f>
        <v>1100</v>
      </c>
      <c r="F18" s="69" t="s">
        <v>137</v>
      </c>
      <c r="G18" s="8">
        <f>IF(E18=0,0,F18/D18)*100</f>
        <v>0</v>
      </c>
      <c r="H18" s="70">
        <v>7</v>
      </c>
      <c r="I18" s="8">
        <v>100</v>
      </c>
      <c r="J18" s="70">
        <v>2</v>
      </c>
      <c r="K18" s="8">
        <f>IF(I18=0,0,J18/H18)*100</f>
        <v>28.57142857142857</v>
      </c>
    </row>
    <row r="19" spans="1:11" ht="26.25">
      <c r="A19" s="67" t="s">
        <v>128</v>
      </c>
      <c r="B19" s="52" t="s">
        <v>127</v>
      </c>
      <c r="C19" s="69" t="s">
        <v>133</v>
      </c>
      <c r="D19" s="69" t="s">
        <v>134</v>
      </c>
      <c r="E19" s="8">
        <f>IF(C19=0,0,D19/C19)*100</f>
        <v>166.66666666666669</v>
      </c>
      <c r="F19" s="69" t="s">
        <v>140</v>
      </c>
      <c r="G19" s="8">
        <f>IF(E19=0,0,F19/D19)*100</f>
        <v>80</v>
      </c>
      <c r="H19" s="70">
        <v>7</v>
      </c>
      <c r="I19" s="8">
        <f>IF(G19=0,0,H19/F19)*100</f>
        <v>175</v>
      </c>
      <c r="J19" s="70">
        <v>1</v>
      </c>
      <c r="K19" s="8">
        <f>IF(I19=0,0,J19/H19)*100</f>
        <v>14.285714285714285</v>
      </c>
    </row>
    <row r="20" spans="1:11" ht="30" customHeight="1">
      <c r="A20" s="52" t="s">
        <v>129</v>
      </c>
      <c r="B20" s="52" t="s">
        <v>127</v>
      </c>
      <c r="C20" s="69" t="s">
        <v>135</v>
      </c>
      <c r="D20" s="69" t="s">
        <v>135</v>
      </c>
      <c r="E20" s="8">
        <f>IF(C20=0,0,D20/C20)*100</f>
        <v>100</v>
      </c>
      <c r="F20" s="69" t="s">
        <v>135</v>
      </c>
      <c r="G20" s="8">
        <f>IF(E20=0,0,F20/D20)*100</f>
        <v>100</v>
      </c>
      <c r="H20" s="70">
        <v>5</v>
      </c>
      <c r="I20" s="8">
        <f>IF(G20=0,0,H20/F20)*100</f>
        <v>500</v>
      </c>
      <c r="J20" s="70">
        <v>0</v>
      </c>
      <c r="K20" s="8">
        <f>IF(I20=0,0,J20/H20)*100</f>
        <v>0</v>
      </c>
    </row>
    <row r="21" spans="1:11" ht="15" customHeight="1">
      <c r="A21" s="67" t="s">
        <v>130</v>
      </c>
      <c r="B21" s="52" t="s">
        <v>127</v>
      </c>
      <c r="C21" s="69" t="s">
        <v>136</v>
      </c>
      <c r="D21" s="69" t="s">
        <v>137</v>
      </c>
      <c r="E21" s="8">
        <v>0</v>
      </c>
      <c r="F21" s="69" t="s">
        <v>139</v>
      </c>
      <c r="G21" s="8">
        <f>IF(E21=0,0,F21/D21)*100</f>
        <v>0</v>
      </c>
      <c r="H21" s="70">
        <v>1</v>
      </c>
      <c r="I21" s="8">
        <f>(H21/F21)*100</f>
        <v>50</v>
      </c>
      <c r="J21" s="70">
        <v>0</v>
      </c>
      <c r="K21" s="8">
        <f>IF(I21=0,0,J21/H21)*100</f>
        <v>0</v>
      </c>
    </row>
    <row r="22" spans="1:11" ht="27.75" customHeight="1">
      <c r="A22" s="67" t="s">
        <v>131</v>
      </c>
      <c r="B22" s="52" t="s">
        <v>127</v>
      </c>
      <c r="C22" s="69" t="s">
        <v>138</v>
      </c>
      <c r="D22" s="69" t="s">
        <v>139</v>
      </c>
      <c r="E22" s="8">
        <f>IF(C22=0,0,D22/C22)*100</f>
        <v>33.33333333333333</v>
      </c>
      <c r="F22" s="69" t="s">
        <v>139</v>
      </c>
      <c r="G22" s="8">
        <f>IF(E22=0,0,F22/D22)*100</f>
        <v>100</v>
      </c>
      <c r="H22" s="70">
        <v>0</v>
      </c>
      <c r="I22" s="8">
        <f>(H22/F22)*100</f>
        <v>0</v>
      </c>
      <c r="J22" s="70">
        <v>0</v>
      </c>
      <c r="K22" s="8">
        <f>IF(I22=0,0,J22/H22)*100</f>
        <v>0</v>
      </c>
    </row>
    <row r="23" spans="1:9" ht="12.75">
      <c r="A23" s="9"/>
      <c r="B23" s="12"/>
      <c r="C23" s="10"/>
      <c r="D23" s="11"/>
      <c r="E23" s="10"/>
      <c r="F23" s="11"/>
      <c r="I23" s="38"/>
    </row>
    <row r="24" spans="1:6" s="19" customFormat="1" ht="12.75">
      <c r="A24" s="18" t="s">
        <v>12</v>
      </c>
      <c r="B24" s="18"/>
      <c r="C24" s="18"/>
      <c r="D24" s="18"/>
      <c r="E24" s="18"/>
      <c r="F24" s="18"/>
    </row>
    <row r="25" spans="1:11" ht="24" customHeight="1">
      <c r="A25" s="144" t="s">
        <v>160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</row>
  </sheetData>
  <mergeCells count="14">
    <mergeCell ref="D16:E16"/>
    <mergeCell ref="F16:G16"/>
    <mergeCell ref="H16:I16"/>
    <mergeCell ref="A6:A7"/>
    <mergeCell ref="A1:G1"/>
    <mergeCell ref="A3:F3"/>
    <mergeCell ref="B6:B7"/>
    <mergeCell ref="A25:K25"/>
    <mergeCell ref="J16:K16"/>
    <mergeCell ref="D15:K15"/>
    <mergeCell ref="C6:F6"/>
    <mergeCell ref="A15:A17"/>
    <mergeCell ref="B15:B17"/>
    <mergeCell ref="C15:C1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I20" sqref="I20"/>
    </sheetView>
  </sheetViews>
  <sheetFormatPr defaultColWidth="9.140625" defaultRowHeight="33" customHeight="1"/>
  <cols>
    <col min="1" max="1" width="25.00390625" style="0" customWidth="1"/>
    <col min="4" max="13" width="9.8515625" style="0" customWidth="1"/>
  </cols>
  <sheetData>
    <row r="1" spans="1:13" ht="21" customHeight="1">
      <c r="A1" s="145" t="s">
        <v>192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8" ht="15" customHeight="1">
      <c r="A2" s="145"/>
      <c r="B2" s="145"/>
      <c r="C2" s="145"/>
      <c r="D2" s="145"/>
      <c r="E2" s="145"/>
      <c r="F2" s="145"/>
      <c r="G2" s="145"/>
      <c r="H2" s="145"/>
    </row>
    <row r="3" spans="1:8" ht="14.25" customHeight="1">
      <c r="A3" s="16"/>
      <c r="B3" s="16"/>
      <c r="C3" s="16"/>
      <c r="D3" s="16"/>
      <c r="E3" s="16"/>
      <c r="F3" s="16"/>
      <c r="G3" s="16"/>
      <c r="H3" s="16"/>
    </row>
    <row r="4" spans="1:3" s="6" customFormat="1" ht="18.75" customHeight="1">
      <c r="A4" s="6" t="s">
        <v>61</v>
      </c>
      <c r="C4" s="20" t="s">
        <v>43</v>
      </c>
    </row>
    <row r="5" s="6" customFormat="1" ht="14.25" customHeight="1"/>
    <row r="6" spans="1:2" s="6" customFormat="1" ht="12.75" customHeight="1">
      <c r="A6" s="17" t="s">
        <v>11</v>
      </c>
      <c r="B6" s="5"/>
    </row>
    <row r="7" spans="1:6" ht="15" customHeight="1">
      <c r="A7" s="150" t="s">
        <v>0</v>
      </c>
      <c r="B7" s="146" t="s">
        <v>1</v>
      </c>
      <c r="C7" s="153" t="s">
        <v>2</v>
      </c>
      <c r="D7" s="173"/>
      <c r="E7" s="173"/>
      <c r="F7" s="154"/>
    </row>
    <row r="8" spans="1:6" ht="25.5" customHeight="1">
      <c r="A8" s="150"/>
      <c r="B8" s="146"/>
      <c r="C8" s="4" t="s">
        <v>3</v>
      </c>
      <c r="D8" s="4" t="s">
        <v>4</v>
      </c>
      <c r="E8" s="4" t="s">
        <v>5</v>
      </c>
      <c r="F8" s="4" t="s">
        <v>6</v>
      </c>
    </row>
    <row r="9" spans="1:6" ht="27" customHeight="1">
      <c r="A9" s="2" t="s">
        <v>44</v>
      </c>
      <c r="B9" s="34" t="s">
        <v>7</v>
      </c>
      <c r="C9" s="15">
        <v>91</v>
      </c>
      <c r="D9" s="3">
        <v>100</v>
      </c>
      <c r="E9" s="3">
        <f>SUM(D9,-C9)</f>
        <v>9</v>
      </c>
      <c r="F9" s="3">
        <f>SUM(E9)</f>
        <v>9</v>
      </c>
    </row>
    <row r="10" spans="1:6" ht="25.5" customHeight="1">
      <c r="A10" s="2" t="s">
        <v>45</v>
      </c>
      <c r="B10" s="34" t="s">
        <v>7</v>
      </c>
      <c r="C10" s="15">
        <v>85.5</v>
      </c>
      <c r="D10" s="3">
        <v>91.4</v>
      </c>
      <c r="E10" s="3">
        <f>SUM(D10,-C10)</f>
        <v>5.900000000000006</v>
      </c>
      <c r="F10" s="3">
        <f>SUM(E10)</f>
        <v>5.900000000000006</v>
      </c>
    </row>
    <row r="11" spans="1:6" s="6" customFormat="1" ht="15.75" customHeight="1">
      <c r="A11" s="5"/>
      <c r="E11" s="6" t="s">
        <v>10</v>
      </c>
      <c r="F11" s="6">
        <f>SUM(F9:F10)</f>
        <v>14.900000000000006</v>
      </c>
    </row>
    <row r="12" s="17" customFormat="1" ht="24" customHeight="1">
      <c r="A12" s="17" t="s">
        <v>23</v>
      </c>
    </row>
    <row r="13" spans="1:13" ht="18" customHeight="1">
      <c r="A13" s="150" t="s">
        <v>0</v>
      </c>
      <c r="B13" s="146" t="s">
        <v>1</v>
      </c>
      <c r="C13" s="146">
        <v>2009</v>
      </c>
      <c r="D13" s="146" t="s">
        <v>8</v>
      </c>
      <c r="E13" s="146"/>
      <c r="F13" s="146"/>
      <c r="G13" s="146"/>
      <c r="H13" s="146"/>
      <c r="I13" s="146"/>
      <c r="J13" s="146"/>
      <c r="K13" s="146"/>
      <c r="L13" s="146"/>
      <c r="M13" s="146"/>
    </row>
    <row r="14" spans="1:13" ht="13.5" customHeight="1">
      <c r="A14" s="150"/>
      <c r="B14" s="146"/>
      <c r="C14" s="146"/>
      <c r="D14" s="146">
        <v>2010</v>
      </c>
      <c r="E14" s="146"/>
      <c r="F14" s="153">
        <v>2011</v>
      </c>
      <c r="G14" s="154"/>
      <c r="H14" s="153">
        <v>2012</v>
      </c>
      <c r="I14" s="154"/>
      <c r="J14" s="153">
        <v>2013</v>
      </c>
      <c r="K14" s="154"/>
      <c r="L14" s="153">
        <v>2014</v>
      </c>
      <c r="M14" s="154"/>
    </row>
    <row r="15" spans="1:13" ht="36.75" customHeight="1">
      <c r="A15" s="150"/>
      <c r="B15" s="146"/>
      <c r="C15" s="146"/>
      <c r="D15" s="4" t="s">
        <v>9</v>
      </c>
      <c r="E15" s="4" t="s">
        <v>28</v>
      </c>
      <c r="F15" s="4" t="s">
        <v>9</v>
      </c>
      <c r="G15" s="4" t="s">
        <v>26</v>
      </c>
      <c r="H15" s="4" t="s">
        <v>9</v>
      </c>
      <c r="I15" s="4" t="s">
        <v>27</v>
      </c>
      <c r="J15" s="4" t="s">
        <v>9</v>
      </c>
      <c r="K15" s="4" t="s">
        <v>64</v>
      </c>
      <c r="L15" s="4" t="s">
        <v>9</v>
      </c>
      <c r="M15" s="4" t="s">
        <v>169</v>
      </c>
    </row>
    <row r="16" spans="1:13" ht="27" customHeight="1">
      <c r="A16" s="2" t="s">
        <v>44</v>
      </c>
      <c r="B16" s="34" t="s">
        <v>7</v>
      </c>
      <c r="C16" s="14">
        <v>88.1</v>
      </c>
      <c r="D16" s="15">
        <v>90</v>
      </c>
      <c r="E16" s="14">
        <f>IF(C16=0,0,D16/C16)*100</f>
        <v>102.1566401816118</v>
      </c>
      <c r="F16" s="14">
        <v>98</v>
      </c>
      <c r="G16" s="14">
        <f>IF(E16=0,0,F16/D16)*100</f>
        <v>108.88888888888889</v>
      </c>
      <c r="H16" s="14">
        <v>100</v>
      </c>
      <c r="I16" s="14">
        <f>IF(G16=0,0,H16/F16)*100</f>
        <v>102.04081632653062</v>
      </c>
      <c r="J16" s="14">
        <v>100</v>
      </c>
      <c r="K16" s="14">
        <f>IF(I16=0,0,J16/H16)*100</f>
        <v>100</v>
      </c>
      <c r="L16" s="14">
        <v>100</v>
      </c>
      <c r="M16" s="14">
        <f>IF(K16=0,0,L16/J16)*100</f>
        <v>100</v>
      </c>
    </row>
    <row r="17" spans="1:13" ht="27" customHeight="1">
      <c r="A17" s="2" t="s">
        <v>45</v>
      </c>
      <c r="B17" s="34" t="s">
        <v>7</v>
      </c>
      <c r="C17" s="14">
        <v>81.5</v>
      </c>
      <c r="D17" s="15">
        <v>82</v>
      </c>
      <c r="E17" s="14">
        <f>IF(C17=0,0,D17/C17)*100</f>
        <v>100.61349693251533</v>
      </c>
      <c r="F17" s="14">
        <v>82.3</v>
      </c>
      <c r="G17" s="14">
        <f>IF(E17=0,0,F17/D17)*100</f>
        <v>100.36585365853658</v>
      </c>
      <c r="H17" s="14">
        <v>90.4</v>
      </c>
      <c r="I17" s="14">
        <f>IF(G17=0,0,H17/F17)*100</f>
        <v>109.84204131227217</v>
      </c>
      <c r="J17" s="14">
        <v>91.3</v>
      </c>
      <c r="K17" s="14">
        <f>IF(I17=0,0,J17/H17)*100</f>
        <v>100.99557522123892</v>
      </c>
      <c r="L17" s="14">
        <v>91.4</v>
      </c>
      <c r="M17" s="14">
        <f>IF(K17=0,0,L17/J17)*100</f>
        <v>100.10952902519168</v>
      </c>
    </row>
    <row r="18" spans="1:2" ht="17.25" customHeight="1">
      <c r="A18" s="1"/>
      <c r="B18" s="1"/>
    </row>
    <row r="19" spans="1:7" s="19" customFormat="1" ht="18.75" customHeight="1">
      <c r="A19" s="18" t="s">
        <v>12</v>
      </c>
      <c r="B19" s="18"/>
      <c r="C19" s="18"/>
      <c r="D19" s="18"/>
      <c r="E19" s="18"/>
      <c r="F19" s="18"/>
      <c r="G19" s="18"/>
    </row>
    <row r="20" spans="1:11" ht="24.75" customHeight="1">
      <c r="A20" s="59" t="s">
        <v>158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</row>
  </sheetData>
  <mergeCells count="14">
    <mergeCell ref="C13:C15"/>
    <mergeCell ref="D14:E14"/>
    <mergeCell ref="F14:G14"/>
    <mergeCell ref="H14:I14"/>
    <mergeCell ref="L14:M14"/>
    <mergeCell ref="D13:M13"/>
    <mergeCell ref="A1:M1"/>
    <mergeCell ref="A2:H2"/>
    <mergeCell ref="A7:A8"/>
    <mergeCell ref="A13:A15"/>
    <mergeCell ref="B7:B8"/>
    <mergeCell ref="C7:F7"/>
    <mergeCell ref="J14:K14"/>
    <mergeCell ref="B13:B1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3">
      <selection activeCell="L4" sqref="L4"/>
    </sheetView>
  </sheetViews>
  <sheetFormatPr defaultColWidth="9.140625" defaultRowHeight="12.75"/>
  <cols>
    <col min="1" max="1" width="30.28125" style="0" customWidth="1"/>
    <col min="2" max="2" width="7.421875" style="0" customWidth="1"/>
    <col min="3" max="9" width="7.7109375" style="0" customWidth="1"/>
  </cols>
  <sheetData>
    <row r="1" spans="1:8" ht="21" customHeight="1">
      <c r="A1" s="145" t="s">
        <v>21</v>
      </c>
      <c r="B1" s="145"/>
      <c r="C1" s="145"/>
      <c r="D1" s="145"/>
      <c r="E1" s="145"/>
      <c r="F1" s="145"/>
      <c r="G1" s="145"/>
      <c r="H1" s="145"/>
    </row>
    <row r="2" spans="1:8" ht="19.5" customHeight="1">
      <c r="A2" s="145" t="s">
        <v>168</v>
      </c>
      <c r="B2" s="145"/>
      <c r="C2" s="145"/>
      <c r="D2" s="145"/>
      <c r="E2" s="145"/>
      <c r="F2" s="145"/>
      <c r="G2" s="145"/>
      <c r="H2" s="145"/>
    </row>
    <row r="3" spans="1:8" ht="11.25" customHeight="1">
      <c r="A3" s="16"/>
      <c r="B3" s="16"/>
      <c r="C3" s="16"/>
      <c r="D3" s="16"/>
      <c r="E3" s="16"/>
      <c r="F3" s="16"/>
      <c r="G3" s="16"/>
      <c r="H3" s="16"/>
    </row>
    <row r="4" spans="1:9" s="6" customFormat="1" ht="54" customHeight="1">
      <c r="A4" s="37" t="s">
        <v>61</v>
      </c>
      <c r="B4" s="202" t="s">
        <v>60</v>
      </c>
      <c r="C4" s="202"/>
      <c r="D4" s="202"/>
      <c r="E4" s="202"/>
      <c r="F4" s="202"/>
      <c r="G4" s="202"/>
      <c r="H4" s="202"/>
      <c r="I4" s="202"/>
    </row>
    <row r="5" s="6" customFormat="1" ht="12.75"/>
    <row r="6" spans="1:2" s="6" customFormat="1" ht="14.25" customHeight="1">
      <c r="A6" s="17" t="s">
        <v>11</v>
      </c>
      <c r="B6" s="5"/>
    </row>
    <row r="7" spans="1:8" ht="12.75">
      <c r="A7" s="196" t="s">
        <v>0</v>
      </c>
      <c r="B7" s="197"/>
      <c r="C7" s="198"/>
      <c r="D7" s="146" t="s">
        <v>1</v>
      </c>
      <c r="E7" s="146" t="s">
        <v>2</v>
      </c>
      <c r="F7" s="146"/>
      <c r="G7" s="146"/>
      <c r="H7" s="146"/>
    </row>
    <row r="8" spans="1:8" ht="39">
      <c r="A8" s="199"/>
      <c r="B8" s="200"/>
      <c r="C8" s="201"/>
      <c r="D8" s="146"/>
      <c r="E8" s="36" t="s">
        <v>3</v>
      </c>
      <c r="F8" s="36" t="s">
        <v>4</v>
      </c>
      <c r="G8" s="36" t="s">
        <v>5</v>
      </c>
      <c r="H8" s="36" t="s">
        <v>6</v>
      </c>
    </row>
    <row r="9" spans="1:8" ht="42" customHeight="1">
      <c r="A9" s="205" t="s">
        <v>62</v>
      </c>
      <c r="B9" s="205"/>
      <c r="C9" s="205"/>
      <c r="D9" s="34" t="s">
        <v>24</v>
      </c>
      <c r="E9" s="7">
        <v>0</v>
      </c>
      <c r="F9" s="7">
        <v>0</v>
      </c>
      <c r="G9" s="7">
        <f>SUM(F9,-E9)</f>
        <v>0</v>
      </c>
      <c r="H9" s="7">
        <f>SUM(G9)</f>
        <v>0</v>
      </c>
    </row>
    <row r="10" spans="1:8" ht="56.25" customHeight="1">
      <c r="A10" s="205" t="s">
        <v>63</v>
      </c>
      <c r="B10" s="205"/>
      <c r="C10" s="205"/>
      <c r="D10" s="34" t="s">
        <v>24</v>
      </c>
      <c r="E10" s="7">
        <v>0</v>
      </c>
      <c r="F10" s="7">
        <v>0</v>
      </c>
      <c r="G10" s="7">
        <f>SUM(F10,-E10)</f>
        <v>0</v>
      </c>
      <c r="H10" s="7">
        <f>SUM(G10)</f>
        <v>0</v>
      </c>
    </row>
    <row r="11" spans="1:8" s="6" customFormat="1" ht="20.25" customHeight="1">
      <c r="A11" s="5"/>
      <c r="B11" s="5"/>
      <c r="G11" s="6" t="s">
        <v>10</v>
      </c>
      <c r="H11" s="6">
        <f>SUM(H9:H10)</f>
        <v>0</v>
      </c>
    </row>
    <row r="12" spans="1:2" s="6" customFormat="1" ht="12.75" customHeight="1">
      <c r="A12" s="5"/>
      <c r="B12" s="5"/>
    </row>
    <row r="13" s="17" customFormat="1" ht="12.75">
      <c r="A13" s="17" t="s">
        <v>23</v>
      </c>
    </row>
    <row r="14" spans="1:9" ht="27" customHeight="1">
      <c r="A14" s="150" t="s">
        <v>0</v>
      </c>
      <c r="B14" s="146" t="s">
        <v>1</v>
      </c>
      <c r="C14" s="146">
        <v>2011</v>
      </c>
      <c r="D14" s="206" t="s">
        <v>8</v>
      </c>
      <c r="E14" s="206"/>
      <c r="F14" s="206"/>
      <c r="G14" s="206"/>
      <c r="H14" s="206"/>
      <c r="I14" s="206"/>
    </row>
    <row r="15" spans="1:9" ht="12.75">
      <c r="A15" s="150"/>
      <c r="B15" s="146"/>
      <c r="C15" s="146"/>
      <c r="D15" s="206">
        <v>2012</v>
      </c>
      <c r="E15" s="206"/>
      <c r="F15" s="203">
        <v>2013</v>
      </c>
      <c r="G15" s="204"/>
      <c r="H15" s="203">
        <v>2014</v>
      </c>
      <c r="I15" s="204"/>
    </row>
    <row r="16" spans="1:9" ht="55.5" customHeight="1">
      <c r="A16" s="150"/>
      <c r="B16" s="146"/>
      <c r="C16" s="146"/>
      <c r="D16" s="36" t="s">
        <v>9</v>
      </c>
      <c r="E16" s="36" t="s">
        <v>27</v>
      </c>
      <c r="F16" s="36" t="s">
        <v>9</v>
      </c>
      <c r="G16" s="36" t="s">
        <v>64</v>
      </c>
      <c r="H16" s="36" t="s">
        <v>9</v>
      </c>
      <c r="I16" s="36" t="s">
        <v>169</v>
      </c>
    </row>
    <row r="17" spans="1:9" ht="60" customHeight="1">
      <c r="A17" s="2" t="s">
        <v>62</v>
      </c>
      <c r="B17" s="34" t="s">
        <v>24</v>
      </c>
      <c r="C17" s="35">
        <v>0</v>
      </c>
      <c r="D17" s="15">
        <v>0</v>
      </c>
      <c r="E17" s="14">
        <v>100</v>
      </c>
      <c r="F17" s="14">
        <v>0</v>
      </c>
      <c r="G17" s="14">
        <v>100</v>
      </c>
      <c r="H17" s="14">
        <v>0</v>
      </c>
      <c r="I17" s="14">
        <v>100</v>
      </c>
    </row>
    <row r="18" spans="1:9" ht="66">
      <c r="A18" s="2" t="s">
        <v>63</v>
      </c>
      <c r="B18" s="34" t="s">
        <v>24</v>
      </c>
      <c r="C18" s="35">
        <v>0</v>
      </c>
      <c r="D18" s="15">
        <v>0</v>
      </c>
      <c r="E18" s="14">
        <v>100</v>
      </c>
      <c r="F18" s="14">
        <v>0</v>
      </c>
      <c r="G18" s="14">
        <v>100</v>
      </c>
      <c r="H18" s="14">
        <v>0</v>
      </c>
      <c r="I18" s="14">
        <v>100</v>
      </c>
    </row>
    <row r="19" spans="1:2" ht="12.75">
      <c r="A19" s="1"/>
      <c r="B19" s="1"/>
    </row>
    <row r="20" spans="1:7" s="19" customFormat="1" ht="12.75">
      <c r="A20" s="18" t="s">
        <v>12</v>
      </c>
      <c r="B20" s="18"/>
      <c r="C20" s="18"/>
      <c r="D20" s="18"/>
      <c r="E20" s="18"/>
      <c r="F20" s="18"/>
      <c r="G20" s="18"/>
    </row>
    <row r="21" spans="1:8" ht="25.5" customHeight="1">
      <c r="A21" s="127" t="s">
        <v>160</v>
      </c>
      <c r="B21" s="127"/>
      <c r="C21" s="127"/>
      <c r="D21" s="127"/>
      <c r="E21" s="127"/>
      <c r="F21" s="127"/>
      <c r="G21" s="127"/>
      <c r="H21" s="127"/>
    </row>
  </sheetData>
  <mergeCells count="16">
    <mergeCell ref="A9:C9"/>
    <mergeCell ref="A10:C10"/>
    <mergeCell ref="D15:E15"/>
    <mergeCell ref="F15:G15"/>
    <mergeCell ref="D14:I14"/>
    <mergeCell ref="A21:H21"/>
    <mergeCell ref="A14:A16"/>
    <mergeCell ref="B14:B16"/>
    <mergeCell ref="C14:C16"/>
    <mergeCell ref="H15:I15"/>
    <mergeCell ref="A1:H1"/>
    <mergeCell ref="A2:H2"/>
    <mergeCell ref="D7:D8"/>
    <mergeCell ref="E7:H7"/>
    <mergeCell ref="A7:C8"/>
    <mergeCell ref="B4:I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workbookViewId="0" topLeftCell="A19">
      <selection activeCell="A28" sqref="A28"/>
    </sheetView>
  </sheetViews>
  <sheetFormatPr defaultColWidth="9.140625" defaultRowHeight="12.75"/>
  <cols>
    <col min="1" max="1" width="48.7109375" style="0" customWidth="1"/>
    <col min="2" max="2" width="5.7109375" style="0" customWidth="1"/>
    <col min="3" max="3" width="8.421875" style="0" customWidth="1"/>
    <col min="4" max="4" width="9.8515625" style="0" customWidth="1"/>
    <col min="5" max="5" width="10.28125" style="0" customWidth="1"/>
    <col min="6" max="6" width="9.140625" style="0" customWidth="1"/>
    <col min="7" max="8" width="9.7109375" style="0" customWidth="1"/>
    <col min="9" max="9" width="10.140625" style="0" customWidth="1"/>
    <col min="10" max="10" width="9.28125" style="0" customWidth="1"/>
    <col min="11" max="11" width="10.28125" style="0" customWidth="1"/>
  </cols>
  <sheetData>
    <row r="1" spans="1:7" ht="15.75" customHeight="1">
      <c r="A1" s="145" t="s">
        <v>192</v>
      </c>
      <c r="B1" s="145"/>
      <c r="C1" s="145"/>
      <c r="D1" s="145"/>
      <c r="E1" s="145"/>
      <c r="F1" s="145"/>
      <c r="G1" s="145"/>
    </row>
    <row r="2" spans="1:7" ht="6" customHeight="1">
      <c r="A2" s="16"/>
      <c r="B2" s="16"/>
      <c r="C2" s="16"/>
      <c r="D2" s="16"/>
      <c r="E2" s="16"/>
      <c r="F2" s="16"/>
      <c r="G2" s="16"/>
    </row>
    <row r="3" spans="1:11" s="6" customFormat="1" ht="14.25" customHeight="1">
      <c r="A3" s="189" t="s">
        <v>200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2:7" s="6" customFormat="1" ht="11.25" customHeight="1">
      <c r="B4" s="5"/>
      <c r="C4" s="5"/>
      <c r="D4" s="5"/>
      <c r="E4" s="5"/>
      <c r="F4" s="5"/>
      <c r="G4" s="5"/>
    </row>
    <row r="5" s="6" customFormat="1" ht="11.25" customHeight="1">
      <c r="A5" s="17" t="s">
        <v>11</v>
      </c>
    </row>
    <row r="6" spans="1:7" ht="12.75">
      <c r="A6" s="150" t="s">
        <v>0</v>
      </c>
      <c r="B6" s="134" t="s">
        <v>1</v>
      </c>
      <c r="C6" s="192" t="s">
        <v>2</v>
      </c>
      <c r="D6" s="192"/>
      <c r="E6" s="192"/>
      <c r="F6" s="192"/>
      <c r="G6" s="60"/>
    </row>
    <row r="7" spans="1:6" ht="26.25">
      <c r="A7" s="150"/>
      <c r="B7" s="134"/>
      <c r="C7" s="61" t="s">
        <v>3</v>
      </c>
      <c r="D7" s="51" t="s">
        <v>4</v>
      </c>
      <c r="E7" s="51" t="s">
        <v>5</v>
      </c>
      <c r="F7" s="51" t="s">
        <v>6</v>
      </c>
    </row>
    <row r="8" spans="1:6" ht="29.25" customHeight="1">
      <c r="A8" s="133" t="s">
        <v>109</v>
      </c>
      <c r="B8" s="53" t="s">
        <v>24</v>
      </c>
      <c r="C8" s="3">
        <v>150</v>
      </c>
      <c r="D8" s="3">
        <v>196</v>
      </c>
      <c r="E8" s="3">
        <f>SUM(-D8,C8)</f>
        <v>-46</v>
      </c>
      <c r="F8" s="3">
        <f>SUM(E8)</f>
        <v>-46</v>
      </c>
    </row>
    <row r="9" spans="1:6" ht="35.25" customHeight="1">
      <c r="A9" s="133" t="s">
        <v>112</v>
      </c>
      <c r="B9" s="53" t="s">
        <v>24</v>
      </c>
      <c r="C9" s="3">
        <v>31</v>
      </c>
      <c r="D9" s="3">
        <v>30</v>
      </c>
      <c r="E9" s="3">
        <f>SUM(-D9,C9)</f>
        <v>1</v>
      </c>
      <c r="F9" s="3">
        <f>SUM(E9)</f>
        <v>1</v>
      </c>
    </row>
    <row r="10" spans="1:6" ht="23.25">
      <c r="A10" s="133" t="s">
        <v>113</v>
      </c>
      <c r="B10" s="53" t="s">
        <v>24</v>
      </c>
      <c r="C10" s="3">
        <v>25</v>
      </c>
      <c r="D10" s="3">
        <v>24</v>
      </c>
      <c r="E10" s="3">
        <f>SUM(-D10,C10)</f>
        <v>1</v>
      </c>
      <c r="F10" s="3">
        <f>SUM(E10)</f>
        <v>1</v>
      </c>
    </row>
    <row r="11" spans="1:6" ht="36.75" customHeight="1">
      <c r="A11" s="133" t="s">
        <v>110</v>
      </c>
      <c r="B11" s="53" t="s">
        <v>13</v>
      </c>
      <c r="C11" s="3">
        <v>9</v>
      </c>
      <c r="D11" s="3">
        <v>8</v>
      </c>
      <c r="E11" s="3">
        <f>SUM(-D11,C11)</f>
        <v>1</v>
      </c>
      <c r="F11" s="3">
        <f>SUM(E11)</f>
        <v>1</v>
      </c>
    </row>
    <row r="12" spans="1:6" ht="27" customHeight="1">
      <c r="A12" s="133" t="s">
        <v>111</v>
      </c>
      <c r="B12" s="53" t="s">
        <v>13</v>
      </c>
      <c r="C12" s="3">
        <v>3</v>
      </c>
      <c r="D12" s="3">
        <v>3</v>
      </c>
      <c r="E12" s="3">
        <f>SUM(-D12,C12)</f>
        <v>0</v>
      </c>
      <c r="F12" s="3">
        <f>SUM(E12)</f>
        <v>0</v>
      </c>
    </row>
    <row r="13" spans="1:6" s="6" customFormat="1" ht="12.75">
      <c r="A13" s="5"/>
      <c r="E13" s="6" t="s">
        <v>10</v>
      </c>
      <c r="F13" s="6">
        <f>SUM(F8:F12)</f>
        <v>-43</v>
      </c>
    </row>
    <row r="14" s="17" customFormat="1" ht="12.75">
      <c r="A14" s="17" t="s">
        <v>23</v>
      </c>
    </row>
    <row r="15" spans="1:11" ht="12.75" customHeight="1">
      <c r="A15" s="193" t="s">
        <v>0</v>
      </c>
      <c r="B15" s="134" t="s">
        <v>1</v>
      </c>
      <c r="C15" s="134">
        <v>2010</v>
      </c>
      <c r="D15" s="134" t="s">
        <v>8</v>
      </c>
      <c r="E15" s="134"/>
      <c r="F15" s="134"/>
      <c r="G15" s="134"/>
      <c r="H15" s="134"/>
      <c r="I15" s="134"/>
      <c r="J15" s="134"/>
      <c r="K15" s="134"/>
    </row>
    <row r="16" spans="1:11" ht="12.75">
      <c r="A16" s="194"/>
      <c r="B16" s="134"/>
      <c r="C16" s="134"/>
      <c r="D16" s="134">
        <v>2011</v>
      </c>
      <c r="E16" s="134"/>
      <c r="F16" s="190">
        <v>2012</v>
      </c>
      <c r="G16" s="191"/>
      <c r="H16" s="190">
        <v>2013</v>
      </c>
      <c r="I16" s="191"/>
      <c r="J16" s="190">
        <v>2014</v>
      </c>
      <c r="K16" s="191"/>
    </row>
    <row r="17" spans="1:11" ht="39" customHeight="1">
      <c r="A17" s="195"/>
      <c r="B17" s="134"/>
      <c r="C17" s="134"/>
      <c r="D17" s="51" t="s">
        <v>9</v>
      </c>
      <c r="E17" s="51" t="s">
        <v>26</v>
      </c>
      <c r="F17" s="51" t="s">
        <v>9</v>
      </c>
      <c r="G17" s="51" t="s">
        <v>27</v>
      </c>
      <c r="H17" s="51" t="s">
        <v>9</v>
      </c>
      <c r="I17" s="51" t="s">
        <v>64</v>
      </c>
      <c r="J17" s="51" t="s">
        <v>9</v>
      </c>
      <c r="K17" s="51" t="s">
        <v>169</v>
      </c>
    </row>
    <row r="18" spans="1:11" ht="27.75" customHeight="1">
      <c r="A18" s="133" t="s">
        <v>109</v>
      </c>
      <c r="B18" s="53" t="s">
        <v>24</v>
      </c>
      <c r="C18" s="8">
        <v>530</v>
      </c>
      <c r="D18" s="3">
        <v>211</v>
      </c>
      <c r="E18" s="8">
        <f>IF(C18=0,0,D18/C18)*100</f>
        <v>39.81132075471698</v>
      </c>
      <c r="F18" s="3">
        <v>210</v>
      </c>
      <c r="G18" s="8">
        <f>IF(E18=0,0,F18/D18)*100</f>
        <v>99.52606635071089</v>
      </c>
      <c r="H18" s="3">
        <v>150</v>
      </c>
      <c r="I18" s="8">
        <f>IF(G18=0,0,H18/F18)*100</f>
        <v>71.42857142857143</v>
      </c>
      <c r="J18" s="3">
        <v>196</v>
      </c>
      <c r="K18" s="8">
        <f>IF(I18=0,0,J18/H18)*100</f>
        <v>130.66666666666666</v>
      </c>
    </row>
    <row r="19" spans="1:11" ht="33.75" customHeight="1">
      <c r="A19" s="133" t="s">
        <v>112</v>
      </c>
      <c r="B19" s="53" t="s">
        <v>24</v>
      </c>
      <c r="C19" s="3">
        <v>91</v>
      </c>
      <c r="D19" s="3">
        <v>42</v>
      </c>
      <c r="E19" s="8">
        <f>IF(C19=0,0,D19/C19)*100</f>
        <v>46.15384615384615</v>
      </c>
      <c r="F19" s="3">
        <v>44</v>
      </c>
      <c r="G19" s="8">
        <f>IF(E19=0,0,F19/D19)*100</f>
        <v>104.76190476190477</v>
      </c>
      <c r="H19" s="3">
        <v>31</v>
      </c>
      <c r="I19" s="8">
        <f>IF(G19=0,0,H19/F19)*100</f>
        <v>70.45454545454545</v>
      </c>
      <c r="J19" s="3">
        <v>30</v>
      </c>
      <c r="K19" s="8">
        <f>IF(I19=0,0,J19/H19)*100</f>
        <v>96.7741935483871</v>
      </c>
    </row>
    <row r="20" spans="1:11" ht="23.25">
      <c r="A20" s="133" t="s">
        <v>113</v>
      </c>
      <c r="B20" s="53" t="s">
        <v>24</v>
      </c>
      <c r="C20" s="3">
        <v>31</v>
      </c>
      <c r="D20" s="3">
        <v>36</v>
      </c>
      <c r="E20" s="8">
        <f>IF(C20=0,0,D20/C20)*100</f>
        <v>116.12903225806453</v>
      </c>
      <c r="F20" s="3">
        <v>30</v>
      </c>
      <c r="G20" s="8">
        <f>IF(E20=0,0,F20/D20)*100</f>
        <v>83.33333333333334</v>
      </c>
      <c r="H20" s="3">
        <v>25</v>
      </c>
      <c r="I20" s="8">
        <f>IF(G20=0,0,H20/F20)*100</f>
        <v>83.33333333333334</v>
      </c>
      <c r="J20" s="3">
        <v>24</v>
      </c>
      <c r="K20" s="8">
        <f>IF(I20=0,0,J20/H20)*100</f>
        <v>96</v>
      </c>
    </row>
    <row r="21" spans="1:11" ht="33" customHeight="1">
      <c r="A21" s="133" t="s">
        <v>110</v>
      </c>
      <c r="B21" s="53" t="s">
        <v>13</v>
      </c>
      <c r="C21" s="13">
        <v>146</v>
      </c>
      <c r="D21" s="3">
        <v>22</v>
      </c>
      <c r="E21" s="8">
        <f>IF(C21=0,0,D21/C21)*100</f>
        <v>15.068493150684931</v>
      </c>
      <c r="F21" s="3">
        <v>12</v>
      </c>
      <c r="G21" s="8">
        <f>IF(E21=0,0,F21/D21)*100</f>
        <v>54.54545454545454</v>
      </c>
      <c r="H21" s="3">
        <v>9</v>
      </c>
      <c r="I21" s="8">
        <f>IF(G21=0,0,H21/F21)*100</f>
        <v>75</v>
      </c>
      <c r="J21" s="3">
        <v>8</v>
      </c>
      <c r="K21" s="8">
        <f>IF(I21=0,0,J21/H21)*100</f>
        <v>88.88888888888889</v>
      </c>
    </row>
    <row r="22" spans="1:11" ht="24" customHeight="1">
      <c r="A22" s="133" t="s">
        <v>111</v>
      </c>
      <c r="B22" s="53" t="s">
        <v>13</v>
      </c>
      <c r="C22" s="13">
        <v>47</v>
      </c>
      <c r="D22" s="3">
        <v>8</v>
      </c>
      <c r="E22" s="8">
        <f>IF(C22=0,0,D22/C22)*100</f>
        <v>17.02127659574468</v>
      </c>
      <c r="F22" s="3">
        <v>0</v>
      </c>
      <c r="G22" s="8">
        <f>IF(E22=0,0,F22/D22)*100</f>
        <v>0</v>
      </c>
      <c r="H22" s="3">
        <v>3</v>
      </c>
      <c r="I22" s="8">
        <v>100</v>
      </c>
      <c r="J22" s="3">
        <v>3</v>
      </c>
      <c r="K22" s="8">
        <v>100</v>
      </c>
    </row>
    <row r="23" spans="1:9" ht="12.75">
      <c r="A23" s="9"/>
      <c r="B23" s="12"/>
      <c r="C23" s="10"/>
      <c r="D23" s="11"/>
      <c r="E23" s="10"/>
      <c r="F23" s="11"/>
      <c r="I23" s="38"/>
    </row>
    <row r="24" spans="1:6" s="19" customFormat="1" ht="12.75">
      <c r="A24" s="18" t="s">
        <v>12</v>
      </c>
      <c r="B24" s="18"/>
      <c r="C24" s="18"/>
      <c r="D24" s="18"/>
      <c r="E24" s="18"/>
      <c r="F24" s="18"/>
    </row>
    <row r="25" spans="1:11" ht="27" customHeight="1">
      <c r="A25" s="144" t="s">
        <v>160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</row>
  </sheetData>
  <mergeCells count="14">
    <mergeCell ref="A25:K25"/>
    <mergeCell ref="A3:K3"/>
    <mergeCell ref="A1:G1"/>
    <mergeCell ref="A6:A7"/>
    <mergeCell ref="C6:F6"/>
    <mergeCell ref="B6:B7"/>
    <mergeCell ref="A15:A17"/>
    <mergeCell ref="B15:B17"/>
    <mergeCell ref="C15:C17"/>
    <mergeCell ref="J16:K16"/>
    <mergeCell ref="D15:K15"/>
    <mergeCell ref="D16:E16"/>
    <mergeCell ref="F16:G16"/>
    <mergeCell ref="H16:I1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0">
      <selection activeCell="G29" sqref="G29"/>
    </sheetView>
  </sheetViews>
  <sheetFormatPr defaultColWidth="9.140625" defaultRowHeight="12.75"/>
  <cols>
    <col min="1" max="1" width="33.7109375" style="0" customWidth="1"/>
    <col min="2" max="2" width="11.00390625" style="0" customWidth="1"/>
    <col min="3" max="3" width="8.421875" style="0" customWidth="1"/>
    <col min="4" max="4" width="9.8515625" style="0" customWidth="1"/>
    <col min="5" max="5" width="10.28125" style="0" customWidth="1"/>
    <col min="6" max="6" width="9.140625" style="0" customWidth="1"/>
    <col min="7" max="8" width="9.7109375" style="0" customWidth="1"/>
    <col min="9" max="9" width="10.140625" style="0" customWidth="1"/>
  </cols>
  <sheetData>
    <row r="1" spans="1:7" ht="21" customHeight="1">
      <c r="A1" s="145" t="s">
        <v>21</v>
      </c>
      <c r="B1" s="145"/>
      <c r="C1" s="145"/>
      <c r="D1" s="145"/>
      <c r="E1" s="145"/>
      <c r="F1" s="145"/>
      <c r="G1" s="145"/>
    </row>
    <row r="2" spans="1:7" ht="15.75" customHeight="1">
      <c r="A2" s="145" t="s">
        <v>181</v>
      </c>
      <c r="B2" s="145"/>
      <c r="C2" s="145"/>
      <c r="D2" s="145"/>
      <c r="E2" s="145"/>
      <c r="F2" s="145"/>
      <c r="G2" s="145"/>
    </row>
    <row r="3" spans="1:7" ht="11.25" customHeight="1">
      <c r="A3" s="16"/>
      <c r="B3" s="16"/>
      <c r="C3" s="16"/>
      <c r="D3" s="16"/>
      <c r="E3" s="16"/>
      <c r="F3" s="16"/>
      <c r="G3" s="16"/>
    </row>
    <row r="4" spans="1:9" s="6" customFormat="1" ht="20.25" customHeight="1">
      <c r="A4" s="189" t="s">
        <v>182</v>
      </c>
      <c r="B4" s="189"/>
      <c r="C4" s="189"/>
      <c r="D4" s="189"/>
      <c r="E4" s="189"/>
      <c r="F4" s="189"/>
      <c r="G4" s="189"/>
      <c r="H4" s="62"/>
      <c r="I4" s="62"/>
    </row>
    <row r="5" spans="2:7" s="6" customFormat="1" ht="11.25" customHeight="1">
      <c r="B5" s="5"/>
      <c r="C5" s="5"/>
      <c r="D5" s="5"/>
      <c r="E5" s="5"/>
      <c r="F5" s="5"/>
      <c r="G5" s="5"/>
    </row>
    <row r="6" s="6" customFormat="1" ht="16.5" customHeight="1">
      <c r="A6" s="17" t="s">
        <v>11</v>
      </c>
    </row>
    <row r="7" spans="1:7" ht="12.75">
      <c r="A7" s="150" t="s">
        <v>0</v>
      </c>
      <c r="B7" s="134" t="s">
        <v>1</v>
      </c>
      <c r="C7" s="192" t="s">
        <v>2</v>
      </c>
      <c r="D7" s="192"/>
      <c r="E7" s="192"/>
      <c r="F7" s="192"/>
      <c r="G7" s="60"/>
    </row>
    <row r="8" spans="1:6" ht="26.25">
      <c r="A8" s="156"/>
      <c r="B8" s="171"/>
      <c r="C8" s="103" t="s">
        <v>3</v>
      </c>
      <c r="D8" s="49" t="s">
        <v>4</v>
      </c>
      <c r="E8" s="49" t="s">
        <v>5</v>
      </c>
      <c r="F8" s="49" t="s">
        <v>6</v>
      </c>
    </row>
    <row r="9" spans="1:6" ht="78.75">
      <c r="A9" s="104" t="s">
        <v>183</v>
      </c>
      <c r="B9" s="33" t="s">
        <v>188</v>
      </c>
      <c r="C9" s="3">
        <v>9</v>
      </c>
      <c r="D9" s="3">
        <v>9</v>
      </c>
      <c r="E9" s="3">
        <f>SUM(-D9,C9)</f>
        <v>0</v>
      </c>
      <c r="F9" s="3">
        <f>SUM(E9)</f>
        <v>0</v>
      </c>
    </row>
    <row r="10" spans="1:6" ht="12.75">
      <c r="A10" s="104" t="s">
        <v>184</v>
      </c>
      <c r="B10" s="7" t="s">
        <v>7</v>
      </c>
      <c r="C10" s="3">
        <v>12.5</v>
      </c>
      <c r="D10" s="3">
        <v>12.5</v>
      </c>
      <c r="E10" s="3">
        <f>SUM(-D10,C10)</f>
        <v>0</v>
      </c>
      <c r="F10" s="3">
        <f>SUM(E10)</f>
        <v>0</v>
      </c>
    </row>
    <row r="11" spans="1:6" ht="12.75">
      <c r="A11" s="104" t="s">
        <v>185</v>
      </c>
      <c r="B11" s="7" t="s">
        <v>7</v>
      </c>
      <c r="C11" s="3">
        <v>1</v>
      </c>
      <c r="D11" s="3">
        <v>0</v>
      </c>
      <c r="E11" s="3">
        <f>SUM(-D11,C11)</f>
        <v>1</v>
      </c>
      <c r="F11" s="3">
        <f>SUM(E11)</f>
        <v>1</v>
      </c>
    </row>
    <row r="12" spans="1:6" ht="52.5">
      <c r="A12" s="104" t="s">
        <v>186</v>
      </c>
      <c r="B12" s="105" t="s">
        <v>189</v>
      </c>
      <c r="C12" s="3">
        <v>0</v>
      </c>
      <c r="D12" s="3">
        <v>0</v>
      </c>
      <c r="E12" s="3">
        <f>SUM(-D12,C12)</f>
        <v>0</v>
      </c>
      <c r="F12" s="3">
        <f>SUM(E12)</f>
        <v>0</v>
      </c>
    </row>
    <row r="13" spans="1:6" ht="52.5">
      <c r="A13" s="104" t="s">
        <v>187</v>
      </c>
      <c r="B13" s="105" t="s">
        <v>189</v>
      </c>
      <c r="C13" s="3">
        <v>0</v>
      </c>
      <c r="D13" s="3">
        <v>0</v>
      </c>
      <c r="E13" s="3">
        <f>SUM(-D13,C13)</f>
        <v>0</v>
      </c>
      <c r="F13" s="3">
        <f>SUM(E13)</f>
        <v>0</v>
      </c>
    </row>
    <row r="14" spans="1:6" s="6" customFormat="1" ht="12.75">
      <c r="A14" s="5"/>
      <c r="E14" s="6" t="s">
        <v>10</v>
      </c>
      <c r="F14" s="6">
        <f>SUM(F9:F13)</f>
        <v>1</v>
      </c>
    </row>
    <row r="15" s="17" customFormat="1" ht="12.75">
      <c r="A15" s="17" t="s">
        <v>23</v>
      </c>
    </row>
    <row r="16" spans="1:9" ht="24" customHeight="1">
      <c r="A16" s="193" t="s">
        <v>0</v>
      </c>
      <c r="B16" s="134" t="s">
        <v>1</v>
      </c>
      <c r="C16" s="190">
        <v>2012</v>
      </c>
      <c r="D16" s="134" t="s">
        <v>8</v>
      </c>
      <c r="E16" s="134"/>
      <c r="F16" s="134"/>
      <c r="G16" s="134"/>
      <c r="H16" s="106"/>
      <c r="I16" s="106"/>
    </row>
    <row r="17" spans="1:7" ht="12.75">
      <c r="A17" s="194"/>
      <c r="B17" s="134"/>
      <c r="C17" s="134"/>
      <c r="D17" s="207">
        <v>2013</v>
      </c>
      <c r="E17" s="208"/>
      <c r="F17" s="207">
        <v>2014</v>
      </c>
      <c r="G17" s="208"/>
    </row>
    <row r="18" spans="1:7" ht="39">
      <c r="A18" s="195"/>
      <c r="B18" s="134"/>
      <c r="C18" s="134"/>
      <c r="D18" s="51" t="s">
        <v>9</v>
      </c>
      <c r="E18" s="51" t="s">
        <v>64</v>
      </c>
      <c r="F18" s="51" t="s">
        <v>9</v>
      </c>
      <c r="G18" s="51" t="s">
        <v>169</v>
      </c>
    </row>
    <row r="19" spans="1:7" ht="78.75">
      <c r="A19" s="104" t="s">
        <v>183</v>
      </c>
      <c r="B19" s="33" t="s">
        <v>188</v>
      </c>
      <c r="C19" s="14">
        <v>9.1</v>
      </c>
      <c r="D19" s="15">
        <v>9</v>
      </c>
      <c r="E19" s="14">
        <f>IF(C19=0,0,D19/C19)*100</f>
        <v>98.9010989010989</v>
      </c>
      <c r="F19" s="15">
        <v>9</v>
      </c>
      <c r="G19" s="14">
        <f>IF(E19=0,0,F19/D19)*100</f>
        <v>100</v>
      </c>
    </row>
    <row r="20" spans="1:7" ht="12.75">
      <c r="A20" s="104" t="s">
        <v>184</v>
      </c>
      <c r="B20" s="7" t="s">
        <v>7</v>
      </c>
      <c r="C20" s="15">
        <v>13</v>
      </c>
      <c r="D20" s="15">
        <v>13</v>
      </c>
      <c r="E20" s="14">
        <f>IF(C20=0,0,D20/C20)*100</f>
        <v>100</v>
      </c>
      <c r="F20" s="15">
        <v>12.5</v>
      </c>
      <c r="G20" s="14">
        <f>IF(E20=0,0,F20/D20)*100</f>
        <v>96.15384615384616</v>
      </c>
    </row>
    <row r="21" spans="1:7" ht="12.75">
      <c r="A21" s="104" t="s">
        <v>185</v>
      </c>
      <c r="B21" s="7" t="s">
        <v>7</v>
      </c>
      <c r="C21" s="15">
        <v>0</v>
      </c>
      <c r="D21" s="15">
        <v>0</v>
      </c>
      <c r="E21" s="14">
        <v>100</v>
      </c>
      <c r="F21" s="15">
        <v>0</v>
      </c>
      <c r="G21" s="14">
        <v>100</v>
      </c>
    </row>
    <row r="22" spans="1:7" ht="52.5">
      <c r="A22" s="104" t="s">
        <v>186</v>
      </c>
      <c r="B22" s="105" t="s">
        <v>189</v>
      </c>
      <c r="C22" s="15">
        <v>0</v>
      </c>
      <c r="D22" s="15">
        <v>0</v>
      </c>
      <c r="E22" s="14">
        <v>100</v>
      </c>
      <c r="F22" s="15">
        <v>0</v>
      </c>
      <c r="G22" s="14">
        <v>100</v>
      </c>
    </row>
    <row r="23" spans="1:7" ht="52.5">
      <c r="A23" s="104" t="s">
        <v>187</v>
      </c>
      <c r="B23" s="105" t="s">
        <v>189</v>
      </c>
      <c r="C23" s="107">
        <v>7</v>
      </c>
      <c r="D23" s="15">
        <v>0</v>
      </c>
      <c r="E23" s="14">
        <f>IF(C23=0,0,D23/C23)*100</f>
        <v>0</v>
      </c>
      <c r="F23" s="15">
        <v>0</v>
      </c>
      <c r="G23" s="14">
        <v>100</v>
      </c>
    </row>
    <row r="24" spans="1:9" ht="12.75">
      <c r="A24" s="9"/>
      <c r="B24" s="12"/>
      <c r="C24" s="10"/>
      <c r="D24" s="11"/>
      <c r="E24" s="10"/>
      <c r="F24" s="11"/>
      <c r="I24" s="38"/>
    </row>
    <row r="25" spans="1:6" s="19" customFormat="1" ht="12.75">
      <c r="A25" s="18" t="s">
        <v>12</v>
      </c>
      <c r="B25" s="18"/>
      <c r="C25" s="18"/>
      <c r="D25" s="18"/>
      <c r="E25" s="18"/>
      <c r="F25" s="18"/>
    </row>
    <row r="26" spans="1:7" ht="27" customHeight="1">
      <c r="A26" s="144" t="s">
        <v>159</v>
      </c>
      <c r="B26" s="144"/>
      <c r="C26" s="144"/>
      <c r="D26" s="144"/>
      <c r="E26" s="144"/>
      <c r="F26" s="144"/>
      <c r="G26" s="144"/>
    </row>
  </sheetData>
  <mergeCells count="13">
    <mergeCell ref="A26:G26"/>
    <mergeCell ref="A4:G4"/>
    <mergeCell ref="A16:A18"/>
    <mergeCell ref="B16:B18"/>
    <mergeCell ref="C16:C18"/>
    <mergeCell ref="D17:E17"/>
    <mergeCell ref="F17:G17"/>
    <mergeCell ref="D16:G16"/>
    <mergeCell ref="A1:G1"/>
    <mergeCell ref="A2:G2"/>
    <mergeCell ref="A7:A8"/>
    <mergeCell ref="B7:B8"/>
    <mergeCell ref="C7:F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F26" sqref="F26"/>
    </sheetView>
  </sheetViews>
  <sheetFormatPr defaultColWidth="9.140625" defaultRowHeight="12.75"/>
  <cols>
    <col min="1" max="1" width="63.421875" style="74" customWidth="1"/>
    <col min="2" max="2" width="10.57421875" style="74" customWidth="1"/>
    <col min="3" max="9" width="8.7109375" style="74" customWidth="1"/>
    <col min="10" max="16384" width="8.8515625" style="74" customWidth="1"/>
  </cols>
  <sheetData>
    <row r="1" spans="1:7" ht="18" customHeight="1">
      <c r="A1" s="139" t="s">
        <v>178</v>
      </c>
      <c r="B1" s="139"/>
      <c r="C1" s="139"/>
      <c r="D1" s="139"/>
      <c r="E1" s="139"/>
      <c r="F1" s="139"/>
      <c r="G1" s="139"/>
    </row>
    <row r="2" spans="1:7" ht="6" customHeight="1">
      <c r="A2" s="78"/>
      <c r="B2" s="78"/>
      <c r="C2" s="78"/>
      <c r="D2" s="78"/>
      <c r="E2" s="78"/>
      <c r="F2" s="78"/>
      <c r="G2" s="78"/>
    </row>
    <row r="3" spans="1:9" s="79" customFormat="1" ht="12" customHeight="1">
      <c r="A3" s="211" t="s">
        <v>179</v>
      </c>
      <c r="B3" s="211"/>
      <c r="C3" s="211"/>
      <c r="D3" s="211"/>
      <c r="E3" s="211"/>
      <c r="F3" s="211"/>
      <c r="G3" s="211"/>
      <c r="H3" s="211"/>
      <c r="I3" s="211"/>
    </row>
    <row r="4" spans="2:7" s="79" customFormat="1" ht="7.5" customHeight="1">
      <c r="B4" s="80"/>
      <c r="C4" s="80"/>
      <c r="D4" s="80"/>
      <c r="E4" s="80"/>
      <c r="F4" s="80"/>
      <c r="G4" s="80"/>
    </row>
    <row r="5" spans="1:2" s="79" customFormat="1" ht="12">
      <c r="A5" s="81" t="s">
        <v>11</v>
      </c>
      <c r="B5" s="80"/>
    </row>
    <row r="6" spans="1:6" ht="12">
      <c r="A6" s="140" t="s">
        <v>0</v>
      </c>
      <c r="B6" s="138" t="s">
        <v>1</v>
      </c>
      <c r="C6" s="82" t="s">
        <v>2</v>
      </c>
      <c r="D6" s="82"/>
      <c r="E6" s="82"/>
      <c r="F6" s="82"/>
    </row>
    <row r="7" spans="1:6" ht="24">
      <c r="A7" s="140"/>
      <c r="B7" s="213"/>
      <c r="C7" s="83" t="s">
        <v>3</v>
      </c>
      <c r="D7" s="83" t="s">
        <v>4</v>
      </c>
      <c r="E7" s="83" t="s">
        <v>5</v>
      </c>
      <c r="F7" s="83" t="s">
        <v>6</v>
      </c>
    </row>
    <row r="8" spans="1:6" ht="21.75" customHeight="1">
      <c r="A8" s="84" t="s">
        <v>96</v>
      </c>
      <c r="B8" s="85" t="s">
        <v>107</v>
      </c>
      <c r="C8" s="86">
        <v>52</v>
      </c>
      <c r="D8" s="86">
        <v>87</v>
      </c>
      <c r="E8" s="87">
        <f>SUM(C8,-D8)</f>
        <v>-35</v>
      </c>
      <c r="F8" s="87">
        <f>SUM(E8)</f>
        <v>-35</v>
      </c>
    </row>
    <row r="9" spans="1:6" ht="11.25">
      <c r="A9" s="84" t="s">
        <v>97</v>
      </c>
      <c r="B9" s="85" t="s">
        <v>7</v>
      </c>
      <c r="C9" s="86">
        <v>4.9</v>
      </c>
      <c r="D9" s="86">
        <v>6.8</v>
      </c>
      <c r="E9" s="87">
        <f aca="true" t="shared" si="0" ref="E9:E17">SUM(C9,-D9)</f>
        <v>-1.8999999999999995</v>
      </c>
      <c r="F9" s="87">
        <f aca="true" t="shared" si="1" ref="F9:F19">SUM(E9)</f>
        <v>-1.8999999999999995</v>
      </c>
    </row>
    <row r="10" spans="1:6" ht="14.25" customHeight="1">
      <c r="A10" s="84" t="s">
        <v>20</v>
      </c>
      <c r="B10" s="85" t="s">
        <v>7</v>
      </c>
      <c r="C10" s="86">
        <v>16.3</v>
      </c>
      <c r="D10" s="86">
        <v>48.1</v>
      </c>
      <c r="E10" s="87">
        <f t="shared" si="0"/>
        <v>-31.8</v>
      </c>
      <c r="F10" s="87">
        <f t="shared" si="1"/>
        <v>-31.8</v>
      </c>
    </row>
    <row r="11" spans="1:6" ht="11.25">
      <c r="A11" s="88" t="s">
        <v>98</v>
      </c>
      <c r="B11" s="89" t="s">
        <v>7</v>
      </c>
      <c r="C11" s="90">
        <v>59</v>
      </c>
      <c r="D11" s="90">
        <v>71.4</v>
      </c>
      <c r="E11" s="87">
        <f t="shared" si="0"/>
        <v>-12.400000000000006</v>
      </c>
      <c r="F11" s="87">
        <f t="shared" si="1"/>
        <v>-12.400000000000006</v>
      </c>
    </row>
    <row r="12" spans="1:6" ht="15" customHeight="1">
      <c r="A12" s="84" t="s">
        <v>108</v>
      </c>
      <c r="B12" s="85" t="s">
        <v>7</v>
      </c>
      <c r="C12" s="86">
        <v>22.7</v>
      </c>
      <c r="D12" s="86">
        <v>30.3</v>
      </c>
      <c r="E12" s="91">
        <f>SUM(C12,-D12)</f>
        <v>-7.600000000000001</v>
      </c>
      <c r="F12" s="87">
        <f t="shared" si="1"/>
        <v>-7.600000000000001</v>
      </c>
    </row>
    <row r="13" spans="1:6" ht="11.25">
      <c r="A13" s="92" t="s">
        <v>99</v>
      </c>
      <c r="B13" s="93" t="s">
        <v>100</v>
      </c>
      <c r="C13" s="94">
        <v>78</v>
      </c>
      <c r="D13" s="94">
        <v>62</v>
      </c>
      <c r="E13" s="87">
        <f t="shared" si="0"/>
        <v>16</v>
      </c>
      <c r="F13" s="87">
        <f t="shared" si="1"/>
        <v>16</v>
      </c>
    </row>
    <row r="14" spans="1:6" ht="11.25">
      <c r="A14" s="84" t="s">
        <v>101</v>
      </c>
      <c r="B14" s="85" t="s">
        <v>100</v>
      </c>
      <c r="C14" s="86">
        <v>5</v>
      </c>
      <c r="D14" s="86">
        <v>7</v>
      </c>
      <c r="E14" s="87">
        <f t="shared" si="0"/>
        <v>-2</v>
      </c>
      <c r="F14" s="87">
        <f t="shared" si="1"/>
        <v>-2</v>
      </c>
    </row>
    <row r="15" spans="1:6" ht="11.25">
      <c r="A15" s="84" t="s">
        <v>102</v>
      </c>
      <c r="B15" s="85" t="s">
        <v>100</v>
      </c>
      <c r="C15" s="86">
        <v>10</v>
      </c>
      <c r="D15" s="86">
        <v>3</v>
      </c>
      <c r="E15" s="87">
        <f t="shared" si="0"/>
        <v>7</v>
      </c>
      <c r="F15" s="87">
        <f t="shared" si="1"/>
        <v>7</v>
      </c>
    </row>
    <row r="16" spans="1:6" ht="11.25">
      <c r="A16" s="84" t="s">
        <v>180</v>
      </c>
      <c r="B16" s="85" t="s">
        <v>19</v>
      </c>
      <c r="C16" s="86">
        <v>16.2</v>
      </c>
      <c r="D16" s="86">
        <v>22.9</v>
      </c>
      <c r="E16" s="87">
        <f>SUM(-C16,D16)</f>
        <v>6.699999999999999</v>
      </c>
      <c r="F16" s="87">
        <f t="shared" si="1"/>
        <v>6.699999999999999</v>
      </c>
    </row>
    <row r="17" spans="1:6" ht="11.25">
      <c r="A17" s="84" t="s">
        <v>103</v>
      </c>
      <c r="B17" s="85" t="s">
        <v>104</v>
      </c>
      <c r="C17" s="86">
        <v>40</v>
      </c>
      <c r="D17" s="86">
        <v>1</v>
      </c>
      <c r="E17" s="87">
        <f t="shared" si="0"/>
        <v>39</v>
      </c>
      <c r="F17" s="87">
        <f t="shared" si="1"/>
        <v>39</v>
      </c>
    </row>
    <row r="18" spans="1:6" ht="24" customHeight="1">
      <c r="A18" s="84" t="s">
        <v>105</v>
      </c>
      <c r="B18" s="85" t="s">
        <v>104</v>
      </c>
      <c r="C18" s="86">
        <v>380</v>
      </c>
      <c r="D18" s="86">
        <v>408</v>
      </c>
      <c r="E18" s="87">
        <f>SUM(D18,-C18)</f>
        <v>28</v>
      </c>
      <c r="F18" s="87">
        <f t="shared" si="1"/>
        <v>28</v>
      </c>
    </row>
    <row r="19" spans="1:6" ht="11.25">
      <c r="A19" s="84" t="s">
        <v>106</v>
      </c>
      <c r="B19" s="85" t="s">
        <v>104</v>
      </c>
      <c r="C19" s="86">
        <v>1020</v>
      </c>
      <c r="D19" s="86">
        <v>942</v>
      </c>
      <c r="E19" s="87">
        <f>SUM(D19,-C19)</f>
        <v>-78</v>
      </c>
      <c r="F19" s="87">
        <f t="shared" si="1"/>
        <v>-78</v>
      </c>
    </row>
    <row r="20" spans="1:6" ht="11.25">
      <c r="A20" s="95"/>
      <c r="B20" s="95"/>
      <c r="C20" s="96"/>
      <c r="D20" s="96"/>
      <c r="E20" s="97"/>
      <c r="F20" s="97"/>
    </row>
    <row r="21" spans="1:6" s="79" customFormat="1" ht="12">
      <c r="A21" s="80"/>
      <c r="E21" s="79" t="s">
        <v>10</v>
      </c>
      <c r="F21" s="79">
        <f>SUM(F8:F19)</f>
        <v>-72.00000000000001</v>
      </c>
    </row>
    <row r="22" s="81" customFormat="1" ht="12">
      <c r="A22" s="81" t="s">
        <v>23</v>
      </c>
    </row>
    <row r="23" spans="1:9" ht="12" customHeight="1">
      <c r="A23" s="140" t="s">
        <v>0</v>
      </c>
      <c r="B23" s="209" t="s">
        <v>1</v>
      </c>
      <c r="C23" s="209">
        <v>2011</v>
      </c>
      <c r="D23" s="209" t="s">
        <v>8</v>
      </c>
      <c r="E23" s="209"/>
      <c r="F23" s="209"/>
      <c r="G23" s="209"/>
      <c r="H23" s="209"/>
      <c r="I23" s="209"/>
    </row>
    <row r="24" spans="1:9" ht="12">
      <c r="A24" s="140"/>
      <c r="B24" s="209"/>
      <c r="C24" s="209"/>
      <c r="D24" s="209" t="s">
        <v>42</v>
      </c>
      <c r="E24" s="209"/>
      <c r="F24" s="209" t="s">
        <v>75</v>
      </c>
      <c r="G24" s="209"/>
      <c r="H24" s="209" t="s">
        <v>174</v>
      </c>
      <c r="I24" s="209"/>
    </row>
    <row r="25" spans="1:9" ht="36" customHeight="1">
      <c r="A25" s="140"/>
      <c r="B25" s="209"/>
      <c r="C25" s="210"/>
      <c r="D25" s="98" t="s">
        <v>9</v>
      </c>
      <c r="E25" s="83" t="s">
        <v>27</v>
      </c>
      <c r="F25" s="98" t="s">
        <v>9</v>
      </c>
      <c r="G25" s="83" t="s">
        <v>64</v>
      </c>
      <c r="H25" s="98" t="s">
        <v>9</v>
      </c>
      <c r="I25" s="83" t="s">
        <v>169</v>
      </c>
    </row>
    <row r="26" spans="1:9" ht="24" customHeight="1">
      <c r="A26" s="84" t="s">
        <v>96</v>
      </c>
      <c r="B26" s="85" t="s">
        <v>107</v>
      </c>
      <c r="C26" s="86">
        <v>129</v>
      </c>
      <c r="D26" s="86">
        <v>130</v>
      </c>
      <c r="E26" s="99">
        <f aca="true" t="shared" si="2" ref="E26:E37">IF(C26=0,0,D26/C26)*100</f>
        <v>100.7751937984496</v>
      </c>
      <c r="F26" s="86">
        <v>135</v>
      </c>
      <c r="G26" s="100">
        <f>(F26/D26)*100</f>
        <v>103.84615384615385</v>
      </c>
      <c r="H26" s="86">
        <v>87</v>
      </c>
      <c r="I26" s="100">
        <f aca="true" t="shared" si="3" ref="I26:I37">(H26/F26)*100</f>
        <v>64.44444444444444</v>
      </c>
    </row>
    <row r="27" spans="1:9" ht="11.25">
      <c r="A27" s="84" t="s">
        <v>97</v>
      </c>
      <c r="B27" s="85" t="s">
        <v>7</v>
      </c>
      <c r="C27" s="86">
        <v>5.7</v>
      </c>
      <c r="D27" s="86">
        <v>8.36</v>
      </c>
      <c r="E27" s="99">
        <f t="shared" si="2"/>
        <v>146.66666666666666</v>
      </c>
      <c r="F27" s="86">
        <v>6.6</v>
      </c>
      <c r="G27" s="100">
        <f aca="true" t="shared" si="4" ref="G27:G37">(F27/D27)*100</f>
        <v>78.94736842105263</v>
      </c>
      <c r="H27" s="86">
        <v>6.8</v>
      </c>
      <c r="I27" s="100">
        <f t="shared" si="3"/>
        <v>103.03030303030303</v>
      </c>
    </row>
    <row r="28" spans="1:9" ht="12" customHeight="1">
      <c r="A28" s="84" t="s">
        <v>20</v>
      </c>
      <c r="B28" s="85" t="s">
        <v>7</v>
      </c>
      <c r="C28" s="86">
        <v>16.8</v>
      </c>
      <c r="D28" s="86">
        <v>40.4</v>
      </c>
      <c r="E28" s="99">
        <f t="shared" si="2"/>
        <v>240.47619047619045</v>
      </c>
      <c r="F28" s="86">
        <v>49.6</v>
      </c>
      <c r="G28" s="100">
        <f t="shared" si="4"/>
        <v>122.77227722772277</v>
      </c>
      <c r="H28" s="86">
        <v>48.1</v>
      </c>
      <c r="I28" s="100">
        <f t="shared" si="3"/>
        <v>96.9758064516129</v>
      </c>
    </row>
    <row r="29" spans="1:9" ht="11.25">
      <c r="A29" s="84" t="s">
        <v>98</v>
      </c>
      <c r="B29" s="85" t="s">
        <v>7</v>
      </c>
      <c r="C29" s="86">
        <v>61.5</v>
      </c>
      <c r="D29" s="86">
        <v>68.4</v>
      </c>
      <c r="E29" s="99">
        <f t="shared" si="2"/>
        <v>111.21951219512196</v>
      </c>
      <c r="F29" s="86">
        <v>68.4</v>
      </c>
      <c r="G29" s="100">
        <f t="shared" si="4"/>
        <v>100</v>
      </c>
      <c r="H29" s="90">
        <v>71.4</v>
      </c>
      <c r="I29" s="100">
        <f t="shared" si="3"/>
        <v>104.3859649122807</v>
      </c>
    </row>
    <row r="30" spans="1:9" ht="14.25" customHeight="1">
      <c r="A30" s="84" t="s">
        <v>108</v>
      </c>
      <c r="B30" s="85" t="s">
        <v>7</v>
      </c>
      <c r="C30" s="86">
        <v>23</v>
      </c>
      <c r="D30" s="86">
        <v>30.6</v>
      </c>
      <c r="E30" s="99">
        <f t="shared" si="2"/>
        <v>133.04347826086956</v>
      </c>
      <c r="F30" s="86">
        <v>30.4</v>
      </c>
      <c r="G30" s="100">
        <f aca="true" t="shared" si="5" ref="G30:G35">(F30/D30)*100</f>
        <v>99.34640522875816</v>
      </c>
      <c r="H30" s="86">
        <v>30.3</v>
      </c>
      <c r="I30" s="100">
        <f t="shared" si="3"/>
        <v>99.67105263157895</v>
      </c>
    </row>
    <row r="31" spans="1:9" ht="11.25">
      <c r="A31" s="84" t="s">
        <v>99</v>
      </c>
      <c r="B31" s="85" t="s">
        <v>100</v>
      </c>
      <c r="C31" s="86">
        <v>81</v>
      </c>
      <c r="D31" s="86">
        <v>73</v>
      </c>
      <c r="E31" s="99">
        <f t="shared" si="2"/>
        <v>90.12345679012346</v>
      </c>
      <c r="F31" s="86">
        <v>64</v>
      </c>
      <c r="G31" s="100">
        <f t="shared" si="5"/>
        <v>87.67123287671232</v>
      </c>
      <c r="H31" s="94">
        <v>62</v>
      </c>
      <c r="I31" s="100">
        <f t="shared" si="3"/>
        <v>96.875</v>
      </c>
    </row>
    <row r="32" spans="1:9" ht="11.25">
      <c r="A32" s="84" t="s">
        <v>101</v>
      </c>
      <c r="B32" s="85" t="s">
        <v>100</v>
      </c>
      <c r="C32" s="86">
        <v>7</v>
      </c>
      <c r="D32" s="86">
        <v>11</v>
      </c>
      <c r="E32" s="99">
        <f t="shared" si="2"/>
        <v>157.14285714285714</v>
      </c>
      <c r="F32" s="86">
        <v>6</v>
      </c>
      <c r="G32" s="100">
        <f t="shared" si="5"/>
        <v>54.54545454545454</v>
      </c>
      <c r="H32" s="86">
        <v>7</v>
      </c>
      <c r="I32" s="100">
        <f t="shared" si="3"/>
        <v>116.66666666666667</v>
      </c>
    </row>
    <row r="33" spans="1:9" ht="11.25">
      <c r="A33" s="84" t="s">
        <v>102</v>
      </c>
      <c r="B33" s="85" t="s">
        <v>100</v>
      </c>
      <c r="C33" s="86">
        <v>11</v>
      </c>
      <c r="D33" s="86">
        <v>25</v>
      </c>
      <c r="E33" s="99">
        <f t="shared" si="2"/>
        <v>227.27272727272728</v>
      </c>
      <c r="F33" s="86">
        <v>5</v>
      </c>
      <c r="G33" s="100">
        <f t="shared" si="5"/>
        <v>20</v>
      </c>
      <c r="H33" s="86">
        <v>3</v>
      </c>
      <c r="I33" s="100">
        <f t="shared" si="3"/>
        <v>60</v>
      </c>
    </row>
    <row r="34" spans="1:9" ht="11.25">
      <c r="A34" s="84" t="s">
        <v>180</v>
      </c>
      <c r="B34" s="85" t="s">
        <v>19</v>
      </c>
      <c r="C34" s="86">
        <v>19.3</v>
      </c>
      <c r="D34" s="86">
        <v>21.3</v>
      </c>
      <c r="E34" s="99">
        <f t="shared" si="2"/>
        <v>110.36269430051813</v>
      </c>
      <c r="F34" s="87">
        <v>12.3</v>
      </c>
      <c r="G34" s="100">
        <f t="shared" si="5"/>
        <v>57.74647887323944</v>
      </c>
      <c r="H34" s="86">
        <v>22.9</v>
      </c>
      <c r="I34" s="100">
        <f t="shared" si="3"/>
        <v>186.17886178861787</v>
      </c>
    </row>
    <row r="35" spans="1:9" ht="11.25">
      <c r="A35" s="84" t="s">
        <v>103</v>
      </c>
      <c r="B35" s="85" t="s">
        <v>104</v>
      </c>
      <c r="C35" s="86">
        <v>33</v>
      </c>
      <c r="D35" s="86">
        <v>8</v>
      </c>
      <c r="E35" s="99">
        <f t="shared" si="2"/>
        <v>24.242424242424242</v>
      </c>
      <c r="F35" s="86">
        <v>8</v>
      </c>
      <c r="G35" s="100">
        <f t="shared" si="5"/>
        <v>100</v>
      </c>
      <c r="H35" s="86">
        <v>1</v>
      </c>
      <c r="I35" s="100">
        <f t="shared" si="3"/>
        <v>12.5</v>
      </c>
    </row>
    <row r="36" spans="1:9" ht="24" customHeight="1">
      <c r="A36" s="84" t="s">
        <v>105</v>
      </c>
      <c r="B36" s="85" t="s">
        <v>104</v>
      </c>
      <c r="C36" s="86">
        <v>307</v>
      </c>
      <c r="D36" s="86">
        <v>321</v>
      </c>
      <c r="E36" s="99">
        <f t="shared" si="2"/>
        <v>104.56026058631922</v>
      </c>
      <c r="F36" s="86">
        <v>535</v>
      </c>
      <c r="G36" s="100">
        <f t="shared" si="4"/>
        <v>166.66666666666669</v>
      </c>
      <c r="H36" s="86">
        <v>408</v>
      </c>
      <c r="I36" s="100">
        <f t="shared" si="3"/>
        <v>76.26168224299066</v>
      </c>
    </row>
    <row r="37" spans="1:9" ht="11.25">
      <c r="A37" s="84" t="s">
        <v>106</v>
      </c>
      <c r="B37" s="85" t="s">
        <v>104</v>
      </c>
      <c r="C37" s="86">
        <v>841</v>
      </c>
      <c r="D37" s="86">
        <v>890</v>
      </c>
      <c r="E37" s="99">
        <f t="shared" si="2"/>
        <v>105.82639714625446</v>
      </c>
      <c r="F37" s="86">
        <v>950</v>
      </c>
      <c r="G37" s="100">
        <f t="shared" si="4"/>
        <v>106.74157303370787</v>
      </c>
      <c r="H37" s="86">
        <v>942</v>
      </c>
      <c r="I37" s="100">
        <f t="shared" si="3"/>
        <v>99.1578947368421</v>
      </c>
    </row>
    <row r="38" spans="1:2" ht="9.75" customHeight="1">
      <c r="A38" s="101"/>
      <c r="B38" s="101"/>
    </row>
    <row r="39" spans="1:9" s="102" customFormat="1" ht="23.25" customHeight="1">
      <c r="A39" s="212" t="s">
        <v>193</v>
      </c>
      <c r="B39" s="212"/>
      <c r="C39" s="212"/>
      <c r="D39" s="212"/>
      <c r="E39" s="212"/>
      <c r="F39" s="212"/>
      <c r="G39" s="212"/>
      <c r="H39" s="212"/>
      <c r="I39" s="212"/>
    </row>
  </sheetData>
  <mergeCells count="12">
    <mergeCell ref="A39:I39"/>
    <mergeCell ref="D24:E24"/>
    <mergeCell ref="H24:I24"/>
    <mergeCell ref="B6:B7"/>
    <mergeCell ref="F24:G24"/>
    <mergeCell ref="A1:G1"/>
    <mergeCell ref="A6:A7"/>
    <mergeCell ref="A23:A25"/>
    <mergeCell ref="B23:B25"/>
    <mergeCell ref="C23:C25"/>
    <mergeCell ref="A3:I3"/>
    <mergeCell ref="D23:I23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90" zoomScaleNormal="90" workbookViewId="0" topLeftCell="A1">
      <selection activeCell="A31" sqref="A31:K31"/>
    </sheetView>
  </sheetViews>
  <sheetFormatPr defaultColWidth="9.140625" defaultRowHeight="12.75"/>
  <cols>
    <col min="1" max="1" width="53.57421875" style="0" customWidth="1"/>
    <col min="2" max="3" width="7.8515625" style="0" customWidth="1"/>
    <col min="4" max="4" width="8.7109375" style="0" customWidth="1"/>
    <col min="5" max="5" width="9.421875" style="0" customWidth="1"/>
    <col min="7" max="7" width="9.28125" style="0" customWidth="1"/>
    <col min="9" max="9" width="9.28125" style="0" customWidth="1"/>
    <col min="11" max="13" width="9.28125" style="0" customWidth="1"/>
  </cols>
  <sheetData>
    <row r="1" spans="1:9" ht="15" customHeight="1">
      <c r="A1" s="145" t="s">
        <v>197</v>
      </c>
      <c r="B1" s="145"/>
      <c r="C1" s="145"/>
      <c r="D1" s="145"/>
      <c r="E1" s="145"/>
      <c r="F1" s="145"/>
      <c r="G1" s="145"/>
      <c r="H1" s="145"/>
      <c r="I1" s="145"/>
    </row>
    <row r="2" spans="1:9" ht="11.2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s="6" customFormat="1" ht="19.5" customHeight="1">
      <c r="A3" s="6" t="s">
        <v>150</v>
      </c>
      <c r="D3" s="155" t="s">
        <v>65</v>
      </c>
      <c r="E3" s="155"/>
      <c r="F3" s="155"/>
      <c r="G3" s="155"/>
      <c r="H3" s="155"/>
      <c r="I3" s="155"/>
    </row>
    <row r="4" spans="4:9" s="6" customFormat="1" ht="11.25" customHeight="1">
      <c r="D4" s="5"/>
      <c r="E4" s="5"/>
      <c r="F4" s="5"/>
      <c r="G4" s="5"/>
      <c r="H4" s="5"/>
      <c r="I4" s="5"/>
    </row>
    <row r="5" spans="1:9" s="6" customFormat="1" ht="16.5" customHeight="1">
      <c r="A5" s="17" t="s">
        <v>11</v>
      </c>
      <c r="B5" s="17"/>
      <c r="C5" s="17"/>
      <c r="I5" s="75"/>
    </row>
    <row r="6" spans="1:9" s="74" customFormat="1" ht="12.75" customHeight="1">
      <c r="A6" s="161" t="s">
        <v>0</v>
      </c>
      <c r="B6" s="169"/>
      <c r="C6" s="141"/>
      <c r="D6" s="160" t="s">
        <v>1</v>
      </c>
      <c r="E6" s="160" t="s">
        <v>2</v>
      </c>
      <c r="F6" s="160"/>
      <c r="G6" s="160"/>
      <c r="H6" s="160"/>
      <c r="I6" s="160"/>
    </row>
    <row r="7" spans="1:9" s="74" customFormat="1" ht="24">
      <c r="A7" s="163"/>
      <c r="B7" s="142"/>
      <c r="C7" s="143"/>
      <c r="D7" s="160"/>
      <c r="E7" s="73" t="s">
        <v>3</v>
      </c>
      <c r="F7" s="73" t="s">
        <v>4</v>
      </c>
      <c r="G7" s="73" t="s">
        <v>5</v>
      </c>
      <c r="H7" s="160" t="s">
        <v>6</v>
      </c>
      <c r="I7" s="160"/>
    </row>
    <row r="8" spans="1:9" ht="12.75">
      <c r="A8" s="166" t="s">
        <v>69</v>
      </c>
      <c r="B8" s="167"/>
      <c r="C8" s="168"/>
      <c r="D8" s="7" t="s">
        <v>18</v>
      </c>
      <c r="E8" s="3">
        <v>2</v>
      </c>
      <c r="F8" s="3">
        <v>2</v>
      </c>
      <c r="G8" s="3">
        <f aca="true" t="shared" si="0" ref="G8:G14">SUM(F8,-E8)</f>
        <v>0</v>
      </c>
      <c r="H8" s="164">
        <f aca="true" t="shared" si="1" ref="H8:H15">SUM(G8)</f>
        <v>0</v>
      </c>
      <c r="I8" s="164"/>
    </row>
    <row r="9" spans="1:9" ht="12.75">
      <c r="A9" s="166" t="s">
        <v>15</v>
      </c>
      <c r="B9" s="167"/>
      <c r="C9" s="168"/>
      <c r="D9" s="7" t="s">
        <v>199</v>
      </c>
      <c r="E9" s="3">
        <v>4.5</v>
      </c>
      <c r="F9" s="3">
        <v>2.253</v>
      </c>
      <c r="G9" s="3">
        <f t="shared" si="0"/>
        <v>-2.247</v>
      </c>
      <c r="H9" s="164">
        <f t="shared" si="1"/>
        <v>-2.247</v>
      </c>
      <c r="I9" s="164"/>
    </row>
    <row r="10" spans="1:9" ht="27" customHeight="1">
      <c r="A10" s="166" t="s">
        <v>29</v>
      </c>
      <c r="B10" s="167"/>
      <c r="C10" s="168"/>
      <c r="D10" s="7" t="s">
        <v>7</v>
      </c>
      <c r="E10" s="3">
        <v>68.7</v>
      </c>
      <c r="F10" s="3">
        <v>96.4</v>
      </c>
      <c r="G10" s="3">
        <f>SUM(F10,-E10)</f>
        <v>27.700000000000003</v>
      </c>
      <c r="H10" s="164">
        <f t="shared" si="1"/>
        <v>27.700000000000003</v>
      </c>
      <c r="I10" s="164"/>
    </row>
    <row r="11" spans="1:9" ht="27.75" customHeight="1">
      <c r="A11" s="166" t="s">
        <v>25</v>
      </c>
      <c r="B11" s="167"/>
      <c r="C11" s="168"/>
      <c r="D11" s="7" t="s">
        <v>18</v>
      </c>
      <c r="E11" s="3">
        <v>320</v>
      </c>
      <c r="F11" s="3">
        <v>345</v>
      </c>
      <c r="G11" s="3">
        <f t="shared" si="0"/>
        <v>25</v>
      </c>
      <c r="H11" s="164">
        <f t="shared" si="1"/>
        <v>25</v>
      </c>
      <c r="I11" s="164"/>
    </row>
    <row r="12" spans="1:9" ht="24.75" customHeight="1">
      <c r="A12" s="166" t="s">
        <v>30</v>
      </c>
      <c r="B12" s="167"/>
      <c r="C12" s="168"/>
      <c r="D12" s="7" t="s">
        <v>13</v>
      </c>
      <c r="E12" s="3">
        <v>508</v>
      </c>
      <c r="F12" s="3">
        <v>507</v>
      </c>
      <c r="G12" s="3">
        <f>SUM(F12,-E12)</f>
        <v>-1</v>
      </c>
      <c r="H12" s="164">
        <f t="shared" si="1"/>
        <v>-1</v>
      </c>
      <c r="I12" s="164"/>
    </row>
    <row r="13" spans="1:9" ht="12.75">
      <c r="A13" s="166" t="s">
        <v>16</v>
      </c>
      <c r="B13" s="167"/>
      <c r="C13" s="168"/>
      <c r="D13" s="7" t="s">
        <v>18</v>
      </c>
      <c r="E13" s="3">
        <v>3</v>
      </c>
      <c r="F13" s="3">
        <v>3</v>
      </c>
      <c r="G13" s="3">
        <f t="shared" si="0"/>
        <v>0</v>
      </c>
      <c r="H13" s="164">
        <f t="shared" si="1"/>
        <v>0</v>
      </c>
      <c r="I13" s="164"/>
    </row>
    <row r="14" spans="1:9" ht="12.75" customHeight="1">
      <c r="A14" s="166" t="s">
        <v>17</v>
      </c>
      <c r="B14" s="167"/>
      <c r="C14" s="168"/>
      <c r="D14" s="7" t="s">
        <v>18</v>
      </c>
      <c r="E14" s="3">
        <v>15</v>
      </c>
      <c r="F14" s="3">
        <v>15</v>
      </c>
      <c r="G14" s="3">
        <f t="shared" si="0"/>
        <v>0</v>
      </c>
      <c r="H14" s="164">
        <f t="shared" si="1"/>
        <v>0</v>
      </c>
      <c r="I14" s="164"/>
    </row>
    <row r="15" spans="1:9" ht="12.75">
      <c r="A15" s="166" t="s">
        <v>31</v>
      </c>
      <c r="B15" s="167"/>
      <c r="C15" s="168"/>
      <c r="D15" s="7" t="s">
        <v>18</v>
      </c>
      <c r="E15" s="3">
        <v>20</v>
      </c>
      <c r="F15" s="3">
        <v>20</v>
      </c>
      <c r="G15" s="3">
        <f>SUM(F15,-E15)</f>
        <v>0</v>
      </c>
      <c r="H15" s="164">
        <f t="shared" si="1"/>
        <v>0</v>
      </c>
      <c r="I15" s="164"/>
    </row>
    <row r="16" spans="1:9" s="6" customFormat="1" ht="12.75">
      <c r="A16" s="5"/>
      <c r="B16" s="5"/>
      <c r="C16" s="5"/>
      <c r="G16" s="6" t="s">
        <v>10</v>
      </c>
      <c r="H16" s="165">
        <f>SUM(H8:H15)</f>
        <v>49.453</v>
      </c>
      <c r="I16" s="165"/>
    </row>
    <row r="17" s="17" customFormat="1" ht="12.75">
      <c r="A17" s="17" t="s">
        <v>23</v>
      </c>
    </row>
    <row r="18" spans="1:11" s="74" customFormat="1" ht="12">
      <c r="A18" s="161" t="s">
        <v>0</v>
      </c>
      <c r="B18" s="160" t="s">
        <v>1</v>
      </c>
      <c r="C18" s="160">
        <v>2010</v>
      </c>
      <c r="D18" s="160" t="s">
        <v>8</v>
      </c>
      <c r="E18" s="160"/>
      <c r="F18" s="160"/>
      <c r="G18" s="160"/>
      <c r="H18" s="160"/>
      <c r="I18" s="160"/>
      <c r="J18" s="160"/>
      <c r="K18" s="160"/>
    </row>
    <row r="19" spans="1:11" s="74" customFormat="1" ht="12">
      <c r="A19" s="162"/>
      <c r="B19" s="160"/>
      <c r="C19" s="160"/>
      <c r="D19" s="160">
        <v>2011</v>
      </c>
      <c r="E19" s="160"/>
      <c r="F19" s="158">
        <v>2012</v>
      </c>
      <c r="G19" s="159"/>
      <c r="H19" s="158">
        <v>2013</v>
      </c>
      <c r="I19" s="159"/>
      <c r="J19" s="158">
        <v>2014</v>
      </c>
      <c r="K19" s="159"/>
    </row>
    <row r="20" spans="1:11" s="74" customFormat="1" ht="12" customHeight="1">
      <c r="A20" s="163"/>
      <c r="B20" s="160"/>
      <c r="C20" s="160"/>
      <c r="D20" s="73" t="s">
        <v>9</v>
      </c>
      <c r="E20" s="73" t="s">
        <v>165</v>
      </c>
      <c r="F20" s="73" t="s">
        <v>9</v>
      </c>
      <c r="G20" s="73" t="s">
        <v>166</v>
      </c>
      <c r="H20" s="73" t="s">
        <v>9</v>
      </c>
      <c r="I20" s="73" t="s">
        <v>167</v>
      </c>
      <c r="J20" s="73" t="s">
        <v>9</v>
      </c>
      <c r="K20" s="73" t="s">
        <v>198</v>
      </c>
    </row>
    <row r="21" spans="1:11" ht="26.25">
      <c r="A21" s="2" t="s">
        <v>69</v>
      </c>
      <c r="B21" s="7" t="s">
        <v>18</v>
      </c>
      <c r="C21" s="8">
        <v>2</v>
      </c>
      <c r="D21" s="3">
        <v>2</v>
      </c>
      <c r="E21" s="8">
        <f aca="true" t="shared" si="2" ref="E21:E28">IF(C21=0,0,D21/C21)*100</f>
        <v>100</v>
      </c>
      <c r="F21" s="3">
        <v>2</v>
      </c>
      <c r="G21" s="8">
        <f>IF(E21=0,0,F21/D21)*100</f>
        <v>100</v>
      </c>
      <c r="H21" s="3">
        <v>2</v>
      </c>
      <c r="I21" s="8">
        <f aca="true" t="shared" si="3" ref="I21:I28">IF(G21=0,0,H21/F21)*100</f>
        <v>100</v>
      </c>
      <c r="J21" s="3">
        <v>2</v>
      </c>
      <c r="K21" s="8">
        <f aca="true" t="shared" si="4" ref="K21:K28">IF(I21=0,0,J21/H21)*100</f>
        <v>100</v>
      </c>
    </row>
    <row r="22" spans="1:11" ht="12.75">
      <c r="A22" s="2" t="s">
        <v>15</v>
      </c>
      <c r="B22" s="7" t="s">
        <v>199</v>
      </c>
      <c r="C22" s="3">
        <v>5</v>
      </c>
      <c r="D22" s="3">
        <v>5.865</v>
      </c>
      <c r="E22" s="8">
        <f t="shared" si="2"/>
        <v>117.30000000000001</v>
      </c>
      <c r="F22" s="3">
        <v>3.98</v>
      </c>
      <c r="G22" s="8">
        <f aca="true" t="shared" si="5" ref="G22:G28">IF(E22=0,0,F22/D22)*100</f>
        <v>67.86018755328217</v>
      </c>
      <c r="H22" s="3">
        <v>4.5</v>
      </c>
      <c r="I22" s="8">
        <f t="shared" si="3"/>
        <v>113.06532663316582</v>
      </c>
      <c r="J22" s="3">
        <v>2.253</v>
      </c>
      <c r="K22" s="8">
        <f t="shared" si="4"/>
        <v>50.06666666666667</v>
      </c>
    </row>
    <row r="23" spans="1:11" ht="37.5" customHeight="1">
      <c r="A23" s="2" t="s">
        <v>29</v>
      </c>
      <c r="B23" s="7" t="s">
        <v>7</v>
      </c>
      <c r="C23" s="3">
        <v>68</v>
      </c>
      <c r="D23" s="3">
        <v>68</v>
      </c>
      <c r="E23" s="8">
        <f t="shared" si="2"/>
        <v>100</v>
      </c>
      <c r="F23" s="3">
        <v>68</v>
      </c>
      <c r="G23" s="8">
        <f t="shared" si="5"/>
        <v>100</v>
      </c>
      <c r="H23" s="3">
        <v>68.7</v>
      </c>
      <c r="I23" s="8">
        <f t="shared" si="3"/>
        <v>101.02941176470588</v>
      </c>
      <c r="J23" s="3">
        <v>96.4</v>
      </c>
      <c r="K23" s="8">
        <f t="shared" si="4"/>
        <v>140.32023289665213</v>
      </c>
    </row>
    <row r="24" spans="1:11" ht="26.25">
      <c r="A24" s="2" t="s">
        <v>25</v>
      </c>
      <c r="B24" s="7" t="s">
        <v>18</v>
      </c>
      <c r="C24" s="13">
        <v>230</v>
      </c>
      <c r="D24" s="3">
        <v>300</v>
      </c>
      <c r="E24" s="8">
        <f t="shared" si="2"/>
        <v>130.43478260869566</v>
      </c>
      <c r="F24" s="3">
        <v>350</v>
      </c>
      <c r="G24" s="8">
        <f t="shared" si="5"/>
        <v>116.66666666666667</v>
      </c>
      <c r="H24" s="3">
        <v>320</v>
      </c>
      <c r="I24" s="8">
        <f t="shared" si="3"/>
        <v>91.42857142857143</v>
      </c>
      <c r="J24" s="3">
        <v>345</v>
      </c>
      <c r="K24" s="8">
        <f t="shared" si="4"/>
        <v>107.8125</v>
      </c>
    </row>
    <row r="25" spans="1:11" ht="40.5" customHeight="1">
      <c r="A25" s="2" t="s">
        <v>30</v>
      </c>
      <c r="B25" s="7" t="s">
        <v>13</v>
      </c>
      <c r="C25" s="13">
        <v>500</v>
      </c>
      <c r="D25" s="3">
        <v>500</v>
      </c>
      <c r="E25" s="8">
        <f t="shared" si="2"/>
        <v>100</v>
      </c>
      <c r="F25" s="3">
        <v>508</v>
      </c>
      <c r="G25" s="8">
        <f t="shared" si="5"/>
        <v>101.6</v>
      </c>
      <c r="H25" s="3">
        <v>680</v>
      </c>
      <c r="I25" s="8">
        <f t="shared" si="3"/>
        <v>133.85826771653544</v>
      </c>
      <c r="J25" s="3">
        <v>507</v>
      </c>
      <c r="K25" s="8">
        <f t="shared" si="4"/>
        <v>74.55882352941177</v>
      </c>
    </row>
    <row r="26" spans="1:11" ht="12.75">
      <c r="A26" s="2" t="s">
        <v>16</v>
      </c>
      <c r="B26" s="7" t="s">
        <v>18</v>
      </c>
      <c r="C26" s="13">
        <v>8</v>
      </c>
      <c r="D26" s="3">
        <v>10</v>
      </c>
      <c r="E26" s="8">
        <f t="shared" si="2"/>
        <v>125</v>
      </c>
      <c r="F26" s="3">
        <v>12</v>
      </c>
      <c r="G26" s="8">
        <f t="shared" si="5"/>
        <v>120</v>
      </c>
      <c r="H26" s="3">
        <v>2</v>
      </c>
      <c r="I26" s="8">
        <f t="shared" si="3"/>
        <v>16.666666666666664</v>
      </c>
      <c r="J26" s="3">
        <v>3</v>
      </c>
      <c r="K26" s="8">
        <f t="shared" si="4"/>
        <v>150</v>
      </c>
    </row>
    <row r="27" spans="1:11" ht="12.75" customHeight="1">
      <c r="A27" s="2" t="s">
        <v>17</v>
      </c>
      <c r="B27" s="7" t="s">
        <v>18</v>
      </c>
      <c r="C27" s="13">
        <v>12</v>
      </c>
      <c r="D27" s="3">
        <v>16</v>
      </c>
      <c r="E27" s="8">
        <f>IF(C27=0,0,D27/C27)*100</f>
        <v>133.33333333333331</v>
      </c>
      <c r="F27" s="3">
        <v>17</v>
      </c>
      <c r="G27" s="8">
        <f>IF(E27=0,0,F27/D27)*100</f>
        <v>106.25</v>
      </c>
      <c r="H27" s="3">
        <v>15</v>
      </c>
      <c r="I27" s="8">
        <f t="shared" si="3"/>
        <v>88.23529411764706</v>
      </c>
      <c r="J27" s="3">
        <v>15</v>
      </c>
      <c r="K27" s="8">
        <f t="shared" si="4"/>
        <v>100</v>
      </c>
    </row>
    <row r="28" spans="1:11" ht="12.75">
      <c r="A28" s="2" t="s">
        <v>31</v>
      </c>
      <c r="B28" s="7" t="s">
        <v>18</v>
      </c>
      <c r="C28" s="13">
        <v>20</v>
      </c>
      <c r="D28" s="3">
        <v>21</v>
      </c>
      <c r="E28" s="8">
        <f t="shared" si="2"/>
        <v>105</v>
      </c>
      <c r="F28" s="3">
        <v>21</v>
      </c>
      <c r="G28" s="8">
        <f t="shared" si="5"/>
        <v>100</v>
      </c>
      <c r="H28" s="3">
        <v>20</v>
      </c>
      <c r="I28" s="8">
        <f t="shared" si="3"/>
        <v>95.23809523809523</v>
      </c>
      <c r="J28" s="3">
        <v>20</v>
      </c>
      <c r="K28" s="8">
        <f t="shared" si="4"/>
        <v>100</v>
      </c>
    </row>
    <row r="29" spans="1:11" ht="12.75">
      <c r="A29" s="9"/>
      <c r="B29" s="9"/>
      <c r="C29" s="9"/>
      <c r="D29" s="12"/>
      <c r="E29" s="10"/>
      <c r="F29" s="11"/>
      <c r="G29" s="10"/>
      <c r="H29" s="11"/>
      <c r="K29" s="38"/>
    </row>
    <row r="30" spans="1:8" s="19" customFormat="1" ht="12.75">
      <c r="A30" s="18" t="s">
        <v>12</v>
      </c>
      <c r="B30" s="18"/>
      <c r="C30" s="18"/>
      <c r="D30" s="18"/>
      <c r="E30" s="18"/>
      <c r="F30" s="18"/>
      <c r="G30" s="18"/>
      <c r="H30" s="18"/>
    </row>
    <row r="31" spans="1:11" ht="27" customHeight="1">
      <c r="A31" s="157" t="s">
        <v>164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</row>
  </sheetData>
  <mergeCells count="32">
    <mergeCell ref="H9:I9"/>
    <mergeCell ref="J19:K19"/>
    <mergeCell ref="D18:K18"/>
    <mergeCell ref="A6:C7"/>
    <mergeCell ref="A8:C8"/>
    <mergeCell ref="A9:C9"/>
    <mergeCell ref="A10:C10"/>
    <mergeCell ref="A11:C11"/>
    <mergeCell ref="A12:C12"/>
    <mergeCell ref="A13:C13"/>
    <mergeCell ref="D6:D7"/>
    <mergeCell ref="H7:I7"/>
    <mergeCell ref="H8:I8"/>
    <mergeCell ref="E6:I6"/>
    <mergeCell ref="H12:I12"/>
    <mergeCell ref="H13:I13"/>
    <mergeCell ref="C18:C20"/>
    <mergeCell ref="H14:I14"/>
    <mergeCell ref="H15:I15"/>
    <mergeCell ref="H16:I16"/>
    <mergeCell ref="A14:C14"/>
    <mergeCell ref="A15:C15"/>
    <mergeCell ref="A31:K31"/>
    <mergeCell ref="A1:I1"/>
    <mergeCell ref="D3:I3"/>
    <mergeCell ref="H19:I19"/>
    <mergeCell ref="B18:B20"/>
    <mergeCell ref="D19:E19"/>
    <mergeCell ref="F19:G19"/>
    <mergeCell ref="A18:A20"/>
    <mergeCell ref="H10:I10"/>
    <mergeCell ref="H11:I11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6">
      <selection activeCell="A26" sqref="A26:G26"/>
    </sheetView>
  </sheetViews>
  <sheetFormatPr defaultColWidth="9.140625" defaultRowHeight="12.75"/>
  <cols>
    <col min="1" max="1" width="30.8515625" style="0" customWidth="1"/>
    <col min="2" max="2" width="10.7109375" style="0" customWidth="1"/>
    <col min="3" max="3" width="9.57421875" style="0" customWidth="1"/>
    <col min="4" max="4" width="9.7109375" style="0" customWidth="1"/>
    <col min="5" max="5" width="10.28125" style="0" customWidth="1"/>
    <col min="6" max="6" width="10.140625" style="0" customWidth="1"/>
    <col min="7" max="7" width="10.00390625" style="0" customWidth="1"/>
  </cols>
  <sheetData>
    <row r="1" spans="1:6" ht="15">
      <c r="A1" s="145" t="s">
        <v>21</v>
      </c>
      <c r="B1" s="145"/>
      <c r="C1" s="145"/>
      <c r="D1" s="145"/>
      <c r="E1" s="145"/>
      <c r="F1" s="145"/>
    </row>
    <row r="2" spans="1:6" ht="15">
      <c r="A2" s="145" t="s">
        <v>181</v>
      </c>
      <c r="B2" s="145"/>
      <c r="C2" s="145"/>
      <c r="D2" s="145"/>
      <c r="E2" s="145"/>
      <c r="F2" s="145"/>
    </row>
    <row r="3" spans="1:6" ht="15">
      <c r="A3" s="16"/>
      <c r="B3" s="16"/>
      <c r="C3" s="16"/>
      <c r="D3" s="16"/>
      <c r="E3" s="16"/>
      <c r="F3" s="16"/>
    </row>
    <row r="4" spans="1:6" s="6" customFormat="1" ht="13.5">
      <c r="A4" s="6" t="s">
        <v>151</v>
      </c>
      <c r="B4" s="50"/>
      <c r="C4" s="50"/>
      <c r="D4" s="50"/>
      <c r="E4" s="50"/>
      <c r="F4" s="50"/>
    </row>
    <row r="5" spans="2:6" s="6" customFormat="1" ht="12.75">
      <c r="B5" s="5"/>
      <c r="C5" s="5"/>
      <c r="D5" s="5"/>
      <c r="E5" s="5"/>
      <c r="F5" s="5"/>
    </row>
    <row r="6" spans="1:2" s="6" customFormat="1" ht="12.75">
      <c r="A6" s="17" t="s">
        <v>11</v>
      </c>
      <c r="B6" s="5"/>
    </row>
    <row r="7" spans="1:6" ht="12.75">
      <c r="A7" s="150" t="s">
        <v>0</v>
      </c>
      <c r="B7" s="151" t="s">
        <v>1</v>
      </c>
      <c r="C7" s="21" t="s">
        <v>2</v>
      </c>
      <c r="D7" s="22"/>
      <c r="E7" s="22"/>
      <c r="F7" s="23"/>
    </row>
    <row r="8" spans="1:6" ht="26.25">
      <c r="A8" s="156"/>
      <c r="B8" s="135"/>
      <c r="C8" s="25" t="s">
        <v>3</v>
      </c>
      <c r="D8" s="25" t="s">
        <v>4</v>
      </c>
      <c r="E8" s="4" t="s">
        <v>5</v>
      </c>
      <c r="F8" s="4" t="s">
        <v>6</v>
      </c>
    </row>
    <row r="9" spans="1:6" s="56" customFormat="1" ht="26.25">
      <c r="A9" s="57" t="s">
        <v>88</v>
      </c>
      <c r="B9" s="32" t="s">
        <v>24</v>
      </c>
      <c r="C9" s="32">
        <v>4</v>
      </c>
      <c r="D9" s="32">
        <v>4</v>
      </c>
      <c r="E9" s="54">
        <f>SUM(-D9,C9)</f>
        <v>0</v>
      </c>
      <c r="F9" s="55">
        <f>SUM(E9)</f>
        <v>0</v>
      </c>
    </row>
    <row r="10" spans="1:6" s="56" customFormat="1" ht="39">
      <c r="A10" s="57" t="s">
        <v>89</v>
      </c>
      <c r="B10" s="32" t="s">
        <v>93</v>
      </c>
      <c r="C10" s="32">
        <v>2</v>
      </c>
      <c r="D10" s="32">
        <v>2</v>
      </c>
      <c r="E10" s="54">
        <f>SUM(-D10,C10)</f>
        <v>0</v>
      </c>
      <c r="F10" s="55">
        <f>SUM(E10)</f>
        <v>0</v>
      </c>
    </row>
    <row r="11" spans="1:6" s="56" customFormat="1" ht="39">
      <c r="A11" s="57" t="s">
        <v>90</v>
      </c>
      <c r="B11" s="32" t="s">
        <v>24</v>
      </c>
      <c r="C11" s="32">
        <v>7</v>
      </c>
      <c r="D11" s="32">
        <v>7</v>
      </c>
      <c r="E11" s="54">
        <f>SUM(-D11,C11)</f>
        <v>0</v>
      </c>
      <c r="F11" s="55">
        <f>SUM(E11)</f>
        <v>0</v>
      </c>
    </row>
    <row r="12" spans="1:6" s="56" customFormat="1" ht="26.25">
      <c r="A12" s="58" t="s">
        <v>91</v>
      </c>
      <c r="B12" s="32" t="s">
        <v>94</v>
      </c>
      <c r="C12" s="32">
        <v>5</v>
      </c>
      <c r="D12" s="32">
        <v>5</v>
      </c>
      <c r="E12" s="54">
        <f>SUM(D12,-C12)</f>
        <v>0</v>
      </c>
      <c r="F12" s="55">
        <f>SUM(E12)</f>
        <v>0</v>
      </c>
    </row>
    <row r="13" spans="1:6" s="56" customFormat="1" ht="39">
      <c r="A13" s="58" t="s">
        <v>92</v>
      </c>
      <c r="B13" s="32" t="s">
        <v>95</v>
      </c>
      <c r="C13" s="32">
        <v>0</v>
      </c>
      <c r="D13" s="32">
        <v>0</v>
      </c>
      <c r="E13" s="54">
        <f>SUM(D13,-C13)</f>
        <v>0</v>
      </c>
      <c r="F13" s="55">
        <f>SUM(E13)</f>
        <v>0</v>
      </c>
    </row>
    <row r="14" spans="1:6" s="6" customFormat="1" ht="12.75">
      <c r="A14" s="5"/>
      <c r="E14" s="6" t="s">
        <v>10</v>
      </c>
      <c r="F14" s="6">
        <f>SUM(F12:F13)</f>
        <v>0</v>
      </c>
    </row>
    <row r="15" spans="1:6" s="17" customFormat="1" ht="12.75">
      <c r="A15" s="17" t="s">
        <v>23</v>
      </c>
      <c r="F15" s="60"/>
    </row>
    <row r="16" spans="1:7" ht="12.75">
      <c r="A16" s="150" t="s">
        <v>0</v>
      </c>
      <c r="B16" s="146" t="s">
        <v>1</v>
      </c>
      <c r="C16" s="146">
        <v>2012</v>
      </c>
      <c r="D16" s="134" t="s">
        <v>8</v>
      </c>
      <c r="E16" s="134"/>
      <c r="F16" s="134"/>
      <c r="G16" s="134"/>
    </row>
    <row r="17" spans="1:7" ht="12.75">
      <c r="A17" s="150"/>
      <c r="B17" s="146"/>
      <c r="C17" s="146"/>
      <c r="D17" s="146" t="s">
        <v>75</v>
      </c>
      <c r="E17" s="146"/>
      <c r="F17" s="146" t="s">
        <v>174</v>
      </c>
      <c r="G17" s="146"/>
    </row>
    <row r="18" spans="1:7" ht="39">
      <c r="A18" s="156"/>
      <c r="B18" s="151"/>
      <c r="C18" s="151"/>
      <c r="D18" s="4" t="s">
        <v>9</v>
      </c>
      <c r="E18" s="4" t="s">
        <v>64</v>
      </c>
      <c r="F18" s="4" t="s">
        <v>9</v>
      </c>
      <c r="G18" s="4" t="s">
        <v>169</v>
      </c>
    </row>
    <row r="19" spans="1:7" ht="26.25">
      <c r="A19" s="57" t="s">
        <v>88</v>
      </c>
      <c r="B19" s="32" t="s">
        <v>24</v>
      </c>
      <c r="C19" s="32">
        <v>4</v>
      </c>
      <c r="D19" s="32">
        <v>4</v>
      </c>
      <c r="E19" s="27">
        <f>IF(C19=0,0,D19/C19)*100</f>
        <v>100</v>
      </c>
      <c r="F19" s="32">
        <v>4</v>
      </c>
      <c r="G19" s="27">
        <f>IF(E19=0,0,F19/D19)*100</f>
        <v>100</v>
      </c>
    </row>
    <row r="20" spans="1:7" ht="39">
      <c r="A20" s="57" t="s">
        <v>89</v>
      </c>
      <c r="B20" s="32" t="s">
        <v>93</v>
      </c>
      <c r="C20" s="32">
        <v>2</v>
      </c>
      <c r="D20" s="32">
        <v>2</v>
      </c>
      <c r="E20" s="27">
        <f>IF(C20=0,0,D20/C20)*100</f>
        <v>100</v>
      </c>
      <c r="F20" s="32">
        <v>2</v>
      </c>
      <c r="G20" s="27">
        <f>IF(E20=0,0,F20/D20)*100</f>
        <v>100</v>
      </c>
    </row>
    <row r="21" spans="1:7" ht="39">
      <c r="A21" s="57" t="s">
        <v>90</v>
      </c>
      <c r="B21" s="32" t="s">
        <v>24</v>
      </c>
      <c r="C21" s="32">
        <v>5</v>
      </c>
      <c r="D21" s="32">
        <v>6</v>
      </c>
      <c r="E21" s="27">
        <f>IF(C21=0,0,D21/C21)*100</f>
        <v>120</v>
      </c>
      <c r="F21" s="32">
        <v>7</v>
      </c>
      <c r="G21" s="27">
        <f>IF(E21=0,0,F21/D21)*100</f>
        <v>116.66666666666667</v>
      </c>
    </row>
    <row r="22" spans="1:7" ht="26.25">
      <c r="A22" s="58" t="s">
        <v>91</v>
      </c>
      <c r="B22" s="32" t="s">
        <v>94</v>
      </c>
      <c r="C22" s="32">
        <v>4</v>
      </c>
      <c r="D22" s="32">
        <v>4</v>
      </c>
      <c r="E22" s="27">
        <f>IF(C22=0,0,D22/C22)*100</f>
        <v>100</v>
      </c>
      <c r="F22" s="32">
        <v>5</v>
      </c>
      <c r="G22" s="27">
        <f>IF(E22=0,0,F22/D22)*100</f>
        <v>125</v>
      </c>
    </row>
    <row r="23" spans="1:7" ht="39">
      <c r="A23" s="58" t="s">
        <v>92</v>
      </c>
      <c r="B23" s="32" t="s">
        <v>95</v>
      </c>
      <c r="C23" s="32">
        <v>0</v>
      </c>
      <c r="D23" s="32">
        <v>0</v>
      </c>
      <c r="E23" s="27">
        <v>100</v>
      </c>
      <c r="F23" s="32">
        <v>0</v>
      </c>
      <c r="G23" s="27">
        <v>100</v>
      </c>
    </row>
    <row r="24" spans="1:2" ht="12.75">
      <c r="A24" s="1"/>
      <c r="B24" s="1"/>
    </row>
    <row r="25" spans="1:6" s="19" customFormat="1" ht="12.75">
      <c r="A25" s="18" t="s">
        <v>12</v>
      </c>
      <c r="B25" s="18"/>
      <c r="C25" s="18"/>
      <c r="D25" s="18"/>
      <c r="E25" s="18"/>
      <c r="F25" s="18"/>
    </row>
    <row r="26" spans="1:7" ht="18" customHeight="1">
      <c r="A26" s="144" t="s">
        <v>163</v>
      </c>
      <c r="B26" s="144"/>
      <c r="C26" s="144"/>
      <c r="D26" s="144"/>
      <c r="E26" s="144"/>
      <c r="F26" s="144"/>
      <c r="G26" s="144"/>
    </row>
  </sheetData>
  <mergeCells count="11">
    <mergeCell ref="A1:F1"/>
    <mergeCell ref="A2:F2"/>
    <mergeCell ref="A7:A8"/>
    <mergeCell ref="B7:B8"/>
    <mergeCell ref="A16:A18"/>
    <mergeCell ref="B16:B18"/>
    <mergeCell ref="C16:C18"/>
    <mergeCell ref="D17:E17"/>
    <mergeCell ref="F17:G17"/>
    <mergeCell ref="D16:G16"/>
    <mergeCell ref="A26:G2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9">
      <selection activeCell="B35" sqref="B35"/>
    </sheetView>
  </sheetViews>
  <sheetFormatPr defaultColWidth="9.140625" defaultRowHeight="12.75"/>
  <cols>
    <col min="1" max="1" width="67.7109375" style="74" customWidth="1"/>
    <col min="2" max="2" width="10.00390625" style="74" customWidth="1"/>
    <col min="3" max="9" width="9.140625" style="74" customWidth="1"/>
    <col min="10" max="16384" width="8.8515625" style="74" customWidth="1"/>
  </cols>
  <sheetData>
    <row r="1" spans="1:7" ht="18.75" customHeight="1">
      <c r="A1" s="139" t="s">
        <v>178</v>
      </c>
      <c r="B1" s="139"/>
      <c r="C1" s="139"/>
      <c r="D1" s="139"/>
      <c r="E1" s="139"/>
      <c r="F1" s="139"/>
      <c r="G1" s="139"/>
    </row>
    <row r="2" spans="1:7" ht="11.25" customHeight="1">
      <c r="A2" s="78"/>
      <c r="B2" s="78"/>
      <c r="C2" s="78"/>
      <c r="D2" s="78"/>
      <c r="E2" s="78"/>
      <c r="F2" s="78"/>
      <c r="G2" s="78"/>
    </row>
    <row r="3" spans="1:9" s="79" customFormat="1" ht="15" customHeight="1">
      <c r="A3" s="137" t="s">
        <v>152</v>
      </c>
      <c r="B3" s="137"/>
      <c r="C3" s="137"/>
      <c r="D3" s="137"/>
      <c r="E3" s="137"/>
      <c r="F3" s="137"/>
      <c r="G3" s="137"/>
      <c r="H3" s="137"/>
      <c r="I3" s="137"/>
    </row>
    <row r="4" spans="2:7" s="79" customFormat="1" ht="6" customHeight="1">
      <c r="B4" s="80"/>
      <c r="C4" s="80"/>
      <c r="D4" s="80"/>
      <c r="E4" s="80"/>
      <c r="F4" s="80"/>
      <c r="G4" s="80"/>
    </row>
    <row r="5" spans="1:2" s="79" customFormat="1" ht="16.5" customHeight="1">
      <c r="A5" s="81" t="s">
        <v>11</v>
      </c>
      <c r="B5" s="80"/>
    </row>
    <row r="6" spans="1:6" ht="0" customHeight="1" hidden="1">
      <c r="A6" s="140" t="s">
        <v>0</v>
      </c>
      <c r="B6" s="82" t="s">
        <v>1</v>
      </c>
      <c r="C6" s="82" t="s">
        <v>2</v>
      </c>
      <c r="D6" s="82"/>
      <c r="E6" s="82"/>
      <c r="F6" s="82"/>
    </row>
    <row r="7" spans="1:6" ht="24">
      <c r="A7" s="140"/>
      <c r="B7" s="82" t="s">
        <v>1</v>
      </c>
      <c r="C7" s="73" t="s">
        <v>3</v>
      </c>
      <c r="D7" s="73" t="s">
        <v>4</v>
      </c>
      <c r="E7" s="73" t="s">
        <v>5</v>
      </c>
      <c r="F7" s="73" t="s">
        <v>6</v>
      </c>
    </row>
    <row r="8" spans="1:6" ht="11.25">
      <c r="A8" s="84" t="s">
        <v>41</v>
      </c>
      <c r="B8" s="84" t="s">
        <v>81</v>
      </c>
      <c r="C8" s="108">
        <v>930</v>
      </c>
      <c r="D8" s="108">
        <v>990</v>
      </c>
      <c r="E8" s="109">
        <f aca="true" t="shared" si="0" ref="E8:E13">SUM(D8,-C8)</f>
        <v>60</v>
      </c>
      <c r="F8" s="109">
        <f aca="true" t="shared" si="1" ref="F8:F13">SUM(E8)</f>
        <v>60</v>
      </c>
    </row>
    <row r="9" spans="1:6" ht="11.25">
      <c r="A9" s="84" t="s">
        <v>76</v>
      </c>
      <c r="B9" s="110" t="s">
        <v>81</v>
      </c>
      <c r="C9" s="108">
        <v>3307</v>
      </c>
      <c r="D9" s="108">
        <v>2125</v>
      </c>
      <c r="E9" s="109">
        <f>SUM(D9,-C9)</f>
        <v>-1182</v>
      </c>
      <c r="F9" s="109">
        <f t="shared" si="1"/>
        <v>-1182</v>
      </c>
    </row>
    <row r="10" spans="1:6" ht="11.25">
      <c r="A10" s="84" t="s">
        <v>77</v>
      </c>
      <c r="B10" s="110" t="s">
        <v>82</v>
      </c>
      <c r="C10" s="108">
        <v>7580</v>
      </c>
      <c r="D10" s="108">
        <v>8560</v>
      </c>
      <c r="E10" s="109">
        <f t="shared" si="0"/>
        <v>980</v>
      </c>
      <c r="F10" s="109">
        <f t="shared" si="1"/>
        <v>980</v>
      </c>
    </row>
    <row r="11" spans="1:6" ht="22.5">
      <c r="A11" s="110" t="s">
        <v>87</v>
      </c>
      <c r="B11" s="110" t="s">
        <v>83</v>
      </c>
      <c r="C11" s="108">
        <v>5</v>
      </c>
      <c r="D11" s="108">
        <v>12</v>
      </c>
      <c r="E11" s="109">
        <f t="shared" si="0"/>
        <v>7</v>
      </c>
      <c r="F11" s="109">
        <f t="shared" si="1"/>
        <v>7</v>
      </c>
    </row>
    <row r="12" spans="1:6" ht="39.75" customHeight="1">
      <c r="A12" s="110" t="s">
        <v>79</v>
      </c>
      <c r="B12" s="110" t="s">
        <v>84</v>
      </c>
      <c r="C12" s="108">
        <v>100</v>
      </c>
      <c r="D12" s="108">
        <v>153</v>
      </c>
      <c r="E12" s="109">
        <f t="shared" si="0"/>
        <v>53</v>
      </c>
      <c r="F12" s="109">
        <f t="shared" si="1"/>
        <v>53</v>
      </c>
    </row>
    <row r="13" spans="1:6" ht="49.5" customHeight="1">
      <c r="A13" s="110" t="s">
        <v>80</v>
      </c>
      <c r="B13" s="110" t="s">
        <v>85</v>
      </c>
      <c r="C13" s="108">
        <v>100</v>
      </c>
      <c r="D13" s="108">
        <v>415</v>
      </c>
      <c r="E13" s="109">
        <f t="shared" si="0"/>
        <v>315</v>
      </c>
      <c r="F13" s="109">
        <f t="shared" si="1"/>
        <v>315</v>
      </c>
    </row>
    <row r="14" spans="1:6" s="79" customFormat="1" ht="12">
      <c r="A14" s="80"/>
      <c r="E14" s="79" t="s">
        <v>10</v>
      </c>
      <c r="F14" s="79">
        <f>SUM(F11:F13)</f>
        <v>375</v>
      </c>
    </row>
    <row r="15" s="81" customFormat="1" ht="12">
      <c r="A15" s="81" t="s">
        <v>23</v>
      </c>
    </row>
    <row r="16" spans="1:9" ht="12">
      <c r="A16" s="140" t="s">
        <v>0</v>
      </c>
      <c r="B16" s="160" t="s">
        <v>1</v>
      </c>
      <c r="C16" s="160">
        <v>2011</v>
      </c>
      <c r="D16" s="163" t="s">
        <v>8</v>
      </c>
      <c r="E16" s="142"/>
      <c r="F16" s="142"/>
      <c r="G16" s="142"/>
      <c r="H16" s="142"/>
      <c r="I16" s="142"/>
    </row>
    <row r="17" spans="1:9" ht="12">
      <c r="A17" s="140"/>
      <c r="B17" s="160"/>
      <c r="C17" s="160"/>
      <c r="D17" s="160" t="s">
        <v>42</v>
      </c>
      <c r="E17" s="160"/>
      <c r="F17" s="160" t="s">
        <v>75</v>
      </c>
      <c r="G17" s="160"/>
      <c r="H17" s="160" t="s">
        <v>174</v>
      </c>
      <c r="I17" s="160"/>
    </row>
    <row r="18" spans="1:9" ht="36">
      <c r="A18" s="140"/>
      <c r="B18" s="160"/>
      <c r="C18" s="138"/>
      <c r="D18" s="111" t="s">
        <v>9</v>
      </c>
      <c r="E18" s="73" t="s">
        <v>27</v>
      </c>
      <c r="F18" s="111" t="s">
        <v>9</v>
      </c>
      <c r="G18" s="73" t="s">
        <v>64</v>
      </c>
      <c r="H18" s="111" t="s">
        <v>9</v>
      </c>
      <c r="I18" s="73" t="s">
        <v>169</v>
      </c>
    </row>
    <row r="19" spans="1:9" ht="11.25">
      <c r="A19" s="84" t="s">
        <v>41</v>
      </c>
      <c r="B19" s="84" t="s">
        <v>81</v>
      </c>
      <c r="C19" s="86">
        <v>892</v>
      </c>
      <c r="D19" s="86">
        <v>882</v>
      </c>
      <c r="E19" s="99">
        <f aca="true" t="shared" si="2" ref="E19:E24">IF(C19=0,0,D19/C19)*100</f>
        <v>98.87892376681614</v>
      </c>
      <c r="F19" s="100">
        <v>955</v>
      </c>
      <c r="G19" s="100">
        <f aca="true" t="shared" si="3" ref="G19:G24">(F19/D19)*100</f>
        <v>108.27664399092971</v>
      </c>
      <c r="H19" s="108">
        <v>990</v>
      </c>
      <c r="I19" s="100">
        <f aca="true" t="shared" si="4" ref="I19:I24">(H19/F19)*100</f>
        <v>103.66492146596859</v>
      </c>
    </row>
    <row r="20" spans="1:9" ht="11.25">
      <c r="A20" s="84" t="s">
        <v>76</v>
      </c>
      <c r="B20" s="110" t="s">
        <v>81</v>
      </c>
      <c r="C20" s="86">
        <v>2499</v>
      </c>
      <c r="D20" s="86">
        <v>2578</v>
      </c>
      <c r="E20" s="99">
        <f t="shared" si="2"/>
        <v>103.16126450580232</v>
      </c>
      <c r="F20" s="100">
        <v>2034</v>
      </c>
      <c r="G20" s="100">
        <f t="shared" si="3"/>
        <v>78.89837083010084</v>
      </c>
      <c r="H20" s="108">
        <v>2125</v>
      </c>
      <c r="I20" s="100">
        <f t="shared" si="4"/>
        <v>104.47394296951819</v>
      </c>
    </row>
    <row r="21" spans="1:9" ht="11.25">
      <c r="A21" s="84" t="s">
        <v>77</v>
      </c>
      <c r="B21" s="110" t="s">
        <v>82</v>
      </c>
      <c r="C21" s="86">
        <v>7808</v>
      </c>
      <c r="D21" s="86">
        <v>8573</v>
      </c>
      <c r="E21" s="99">
        <f t="shared" si="2"/>
        <v>109.79764344262296</v>
      </c>
      <c r="F21" s="100">
        <v>7154</v>
      </c>
      <c r="G21" s="100">
        <f t="shared" si="3"/>
        <v>83.44803452700337</v>
      </c>
      <c r="H21" s="108">
        <v>8560</v>
      </c>
      <c r="I21" s="100">
        <f t="shared" si="4"/>
        <v>119.65334078837013</v>
      </c>
    </row>
    <row r="22" spans="1:9" ht="22.5">
      <c r="A22" s="110" t="s">
        <v>78</v>
      </c>
      <c r="B22" s="110" t="s">
        <v>83</v>
      </c>
      <c r="C22" s="86">
        <v>0</v>
      </c>
      <c r="D22" s="86">
        <v>9</v>
      </c>
      <c r="E22" s="99">
        <f t="shared" si="2"/>
        <v>0</v>
      </c>
      <c r="F22" s="100">
        <v>23</v>
      </c>
      <c r="G22" s="100">
        <f t="shared" si="3"/>
        <v>255.55555555555554</v>
      </c>
      <c r="H22" s="108">
        <v>12</v>
      </c>
      <c r="I22" s="100">
        <f t="shared" si="4"/>
        <v>52.17391304347826</v>
      </c>
    </row>
    <row r="23" spans="1:9" ht="38.25" customHeight="1">
      <c r="A23" s="110" t="s">
        <v>79</v>
      </c>
      <c r="B23" s="110" t="s">
        <v>84</v>
      </c>
      <c r="C23" s="86">
        <v>26</v>
      </c>
      <c r="D23" s="86">
        <v>77</v>
      </c>
      <c r="E23" s="99">
        <f t="shared" si="2"/>
        <v>296.1538461538462</v>
      </c>
      <c r="F23" s="100">
        <v>117</v>
      </c>
      <c r="G23" s="100">
        <f t="shared" si="3"/>
        <v>151.94805194805195</v>
      </c>
      <c r="H23" s="108">
        <v>153</v>
      </c>
      <c r="I23" s="100">
        <f t="shared" si="4"/>
        <v>130.76923076923077</v>
      </c>
    </row>
    <row r="24" spans="1:9" ht="48" customHeight="1">
      <c r="A24" s="110" t="s">
        <v>80</v>
      </c>
      <c r="B24" s="110" t="s">
        <v>86</v>
      </c>
      <c r="C24" s="86">
        <v>61</v>
      </c>
      <c r="D24" s="86">
        <v>174</v>
      </c>
      <c r="E24" s="99">
        <f t="shared" si="2"/>
        <v>285.24590163934425</v>
      </c>
      <c r="F24" s="100">
        <v>130</v>
      </c>
      <c r="G24" s="100">
        <f t="shared" si="3"/>
        <v>74.71264367816092</v>
      </c>
      <c r="H24" s="108">
        <v>415</v>
      </c>
      <c r="I24" s="100">
        <f t="shared" si="4"/>
        <v>319.2307692307692</v>
      </c>
    </row>
    <row r="25" spans="1:2" ht="11.25">
      <c r="A25" s="101"/>
      <c r="B25" s="101"/>
    </row>
    <row r="26" spans="1:7" s="102" customFormat="1" ht="12">
      <c r="A26" s="112" t="s">
        <v>12</v>
      </c>
      <c r="B26" s="112"/>
      <c r="C26" s="112"/>
      <c r="D26" s="112"/>
      <c r="E26" s="112"/>
      <c r="F26" s="112"/>
      <c r="G26" s="112"/>
    </row>
    <row r="27" spans="1:9" ht="13.5" customHeight="1">
      <c r="A27" s="136" t="s">
        <v>158</v>
      </c>
      <c r="B27" s="136"/>
      <c r="C27" s="136"/>
      <c r="D27" s="136"/>
      <c r="E27" s="136"/>
      <c r="F27" s="136"/>
      <c r="G27" s="136"/>
      <c r="H27" s="136"/>
      <c r="I27" s="136"/>
    </row>
  </sheetData>
  <mergeCells count="11">
    <mergeCell ref="A3:I3"/>
    <mergeCell ref="C16:C18"/>
    <mergeCell ref="A1:G1"/>
    <mergeCell ref="D17:E17"/>
    <mergeCell ref="F17:G17"/>
    <mergeCell ref="A6:A7"/>
    <mergeCell ref="A16:A18"/>
    <mergeCell ref="A27:I27"/>
    <mergeCell ref="B16:B18"/>
    <mergeCell ref="H17:I17"/>
    <mergeCell ref="D16:I1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6">
      <selection activeCell="A20" sqref="A20:B22"/>
    </sheetView>
  </sheetViews>
  <sheetFormatPr defaultColWidth="9.140625" defaultRowHeight="12.75"/>
  <cols>
    <col min="1" max="1" width="59.57421875" style="0" customWidth="1"/>
    <col min="2" max="9" width="11.7109375" style="0" customWidth="1"/>
  </cols>
  <sheetData>
    <row r="1" spans="1:6" ht="15">
      <c r="A1" s="145" t="s">
        <v>21</v>
      </c>
      <c r="B1" s="145"/>
      <c r="C1" s="145"/>
      <c r="D1" s="145"/>
      <c r="E1" s="145"/>
      <c r="F1" s="145"/>
    </row>
    <row r="2" spans="1:6" ht="15">
      <c r="A2" s="145" t="s">
        <v>170</v>
      </c>
      <c r="B2" s="145"/>
      <c r="C2" s="145"/>
      <c r="D2" s="145"/>
      <c r="E2" s="145"/>
      <c r="F2" s="145"/>
    </row>
    <row r="3" spans="1:6" ht="6.75" customHeight="1">
      <c r="A3" s="16"/>
      <c r="B3" s="16"/>
      <c r="C3" s="16"/>
      <c r="D3" s="16"/>
      <c r="E3" s="16"/>
      <c r="F3" s="16"/>
    </row>
    <row r="4" spans="1:6" s="6" customFormat="1" ht="18.75" customHeight="1">
      <c r="A4" s="126" t="s">
        <v>153</v>
      </c>
      <c r="B4" s="126"/>
      <c r="C4" s="126"/>
      <c r="D4" s="126"/>
      <c r="E4" s="126"/>
      <c r="F4" s="126"/>
    </row>
    <row r="5" spans="2:6" s="6" customFormat="1" ht="12.75">
      <c r="B5" s="5"/>
      <c r="C5" s="5"/>
      <c r="D5" s="5"/>
      <c r="E5" s="5"/>
      <c r="F5" s="5"/>
    </row>
    <row r="6" spans="1:2" s="6" customFormat="1" ht="12.75">
      <c r="A6" s="17" t="s">
        <v>11</v>
      </c>
      <c r="B6" s="5"/>
    </row>
    <row r="7" spans="1:6" ht="12.75">
      <c r="A7" s="150" t="s">
        <v>0</v>
      </c>
      <c r="B7" s="151" t="s">
        <v>1</v>
      </c>
      <c r="C7" s="21" t="s">
        <v>2</v>
      </c>
      <c r="D7" s="22"/>
      <c r="E7" s="22"/>
      <c r="F7" s="23"/>
    </row>
    <row r="8" spans="1:6" ht="24" customHeight="1">
      <c r="A8" s="156"/>
      <c r="B8" s="152"/>
      <c r="C8" s="25" t="s">
        <v>3</v>
      </c>
      <c r="D8" s="25" t="s">
        <v>4</v>
      </c>
      <c r="E8" s="25" t="s">
        <v>5</v>
      </c>
      <c r="F8" s="25" t="s">
        <v>6</v>
      </c>
    </row>
    <row r="9" spans="1:6" s="56" customFormat="1" ht="39" customHeight="1">
      <c r="A9" s="58" t="s">
        <v>119</v>
      </c>
      <c r="B9" s="63" t="s">
        <v>116</v>
      </c>
      <c r="C9" s="63" t="s">
        <v>117</v>
      </c>
      <c r="D9" s="63" t="s">
        <v>117</v>
      </c>
      <c r="E9" s="26">
        <v>0</v>
      </c>
      <c r="F9" s="26">
        <f aca="true" t="shared" si="0" ref="F9:F16">SUM(E9)</f>
        <v>0</v>
      </c>
    </row>
    <row r="10" spans="1:6" s="56" customFormat="1" ht="54" customHeight="1">
      <c r="A10" s="58" t="s">
        <v>118</v>
      </c>
      <c r="B10" s="63" t="s">
        <v>7</v>
      </c>
      <c r="C10" s="63">
        <v>100</v>
      </c>
      <c r="D10" s="63">
        <v>100</v>
      </c>
      <c r="E10" s="26">
        <f aca="true" t="shared" si="1" ref="E10:E16">SUM(D10,-C10)</f>
        <v>0</v>
      </c>
      <c r="F10" s="26">
        <f t="shared" si="0"/>
        <v>0</v>
      </c>
    </row>
    <row r="11" spans="1:6" s="56" customFormat="1" ht="51" customHeight="1">
      <c r="A11" s="58" t="s">
        <v>120</v>
      </c>
      <c r="B11" s="63" t="s">
        <v>7</v>
      </c>
      <c r="C11" s="63">
        <v>100</v>
      </c>
      <c r="D11" s="63">
        <v>94.4</v>
      </c>
      <c r="E11" s="26">
        <f t="shared" si="1"/>
        <v>-5.599999999999994</v>
      </c>
      <c r="F11" s="26">
        <f t="shared" si="0"/>
        <v>-5.599999999999994</v>
      </c>
    </row>
    <row r="12" spans="1:6" s="56" customFormat="1" ht="66" customHeight="1">
      <c r="A12" s="58" t="s">
        <v>121</v>
      </c>
      <c r="B12" s="63" t="s">
        <v>7</v>
      </c>
      <c r="C12" s="63">
        <v>100</v>
      </c>
      <c r="D12" s="63">
        <v>62</v>
      </c>
      <c r="E12" s="26">
        <f t="shared" si="1"/>
        <v>-38</v>
      </c>
      <c r="F12" s="26">
        <f t="shared" si="0"/>
        <v>-38</v>
      </c>
    </row>
    <row r="13" spans="1:6" s="56" customFormat="1" ht="27.75" customHeight="1">
      <c r="A13" s="58" t="s">
        <v>122</v>
      </c>
      <c r="B13" s="63" t="s">
        <v>13</v>
      </c>
      <c r="C13" s="63">
        <v>10</v>
      </c>
      <c r="D13" s="63">
        <v>9</v>
      </c>
      <c r="E13" s="26">
        <f t="shared" si="1"/>
        <v>-1</v>
      </c>
      <c r="F13" s="26">
        <f t="shared" si="0"/>
        <v>-1</v>
      </c>
    </row>
    <row r="14" spans="1:6" s="56" customFormat="1" ht="12.75">
      <c r="A14" s="64" t="s">
        <v>123</v>
      </c>
      <c r="B14" s="63" t="s">
        <v>18</v>
      </c>
      <c r="C14" s="63">
        <v>1</v>
      </c>
      <c r="D14" s="63">
        <v>1</v>
      </c>
      <c r="E14" s="26">
        <f t="shared" si="1"/>
        <v>0</v>
      </c>
      <c r="F14" s="26">
        <f t="shared" si="0"/>
        <v>0</v>
      </c>
    </row>
    <row r="15" spans="1:6" s="56" customFormat="1" ht="42" customHeight="1">
      <c r="A15" s="64" t="s">
        <v>124</v>
      </c>
      <c r="B15" s="63" t="s">
        <v>18</v>
      </c>
      <c r="C15" s="63">
        <v>50</v>
      </c>
      <c r="D15" s="63">
        <v>86</v>
      </c>
      <c r="E15" s="26">
        <f t="shared" si="1"/>
        <v>36</v>
      </c>
      <c r="F15" s="26">
        <f t="shared" si="0"/>
        <v>36</v>
      </c>
    </row>
    <row r="16" spans="1:6" s="56" customFormat="1" ht="30" customHeight="1">
      <c r="A16" s="64" t="s">
        <v>125</v>
      </c>
      <c r="B16" s="63" t="s">
        <v>18</v>
      </c>
      <c r="C16" s="63">
        <v>40</v>
      </c>
      <c r="D16" s="63">
        <v>39</v>
      </c>
      <c r="E16" s="26">
        <f t="shared" si="1"/>
        <v>-1</v>
      </c>
      <c r="F16" s="26">
        <f t="shared" si="0"/>
        <v>-1</v>
      </c>
    </row>
    <row r="17" spans="1:6" s="6" customFormat="1" ht="12.75">
      <c r="A17" s="5"/>
      <c r="E17" s="6" t="s">
        <v>10</v>
      </c>
      <c r="F17" s="6">
        <f>SUM(F9:F16)</f>
        <v>-9.599999999999994</v>
      </c>
    </row>
    <row r="18" s="6" customFormat="1" ht="80.25" customHeight="1">
      <c r="A18" s="5"/>
    </row>
    <row r="19" spans="1:6" s="17" customFormat="1" ht="12.75">
      <c r="A19" s="17" t="s">
        <v>23</v>
      </c>
      <c r="F19" s="60"/>
    </row>
    <row r="20" spans="1:8" ht="20.25" customHeight="1">
      <c r="A20" s="146" t="s">
        <v>0</v>
      </c>
      <c r="B20" s="146"/>
      <c r="C20" s="146" t="s">
        <v>1</v>
      </c>
      <c r="D20" s="134" t="s">
        <v>8</v>
      </c>
      <c r="E20" s="134"/>
      <c r="F20" s="134"/>
      <c r="G20" s="134"/>
      <c r="H20" s="134"/>
    </row>
    <row r="21" spans="1:8" ht="12.75">
      <c r="A21" s="146"/>
      <c r="B21" s="146"/>
      <c r="C21" s="146"/>
      <c r="D21" s="24">
        <v>2012</v>
      </c>
      <c r="E21" s="153" t="s">
        <v>75</v>
      </c>
      <c r="F21" s="154"/>
      <c r="G21" s="153" t="s">
        <v>174</v>
      </c>
      <c r="H21" s="154"/>
    </row>
    <row r="22" spans="1:8" ht="39" customHeight="1">
      <c r="A22" s="146"/>
      <c r="B22" s="146"/>
      <c r="C22" s="151"/>
      <c r="D22" s="4" t="s">
        <v>9</v>
      </c>
      <c r="E22" s="4" t="s">
        <v>9</v>
      </c>
      <c r="F22" s="4" t="s">
        <v>176</v>
      </c>
      <c r="G22" s="4" t="s">
        <v>9</v>
      </c>
      <c r="H22" s="4" t="s">
        <v>177</v>
      </c>
    </row>
    <row r="23" spans="1:8" ht="34.5" customHeight="1">
      <c r="A23" s="125" t="s">
        <v>119</v>
      </c>
      <c r="B23" s="125"/>
      <c r="C23" s="63" t="s">
        <v>116</v>
      </c>
      <c r="D23" s="63" t="s">
        <v>117</v>
      </c>
      <c r="E23" s="63" t="s">
        <v>117</v>
      </c>
      <c r="F23" s="65">
        <v>100</v>
      </c>
      <c r="G23" s="63" t="s">
        <v>117</v>
      </c>
      <c r="H23" s="65">
        <v>100</v>
      </c>
    </row>
    <row r="24" spans="1:8" ht="42" customHeight="1">
      <c r="A24" s="125" t="s">
        <v>118</v>
      </c>
      <c r="B24" s="125"/>
      <c r="C24" s="63" t="s">
        <v>7</v>
      </c>
      <c r="D24" s="63">
        <v>84</v>
      </c>
      <c r="E24" s="63">
        <v>94.2</v>
      </c>
      <c r="F24" s="65">
        <f>IF(D24=0,0,E24/D24)*100</f>
        <v>112.14285714285714</v>
      </c>
      <c r="G24" s="63">
        <v>100</v>
      </c>
      <c r="H24" s="65">
        <f>IF(F24=0,0,G24/E24)*100</f>
        <v>106.15711252653928</v>
      </c>
    </row>
    <row r="25" spans="1:8" ht="42.75" customHeight="1">
      <c r="A25" s="125" t="s">
        <v>120</v>
      </c>
      <c r="B25" s="125"/>
      <c r="C25" s="63" t="s">
        <v>7</v>
      </c>
      <c r="D25" s="63">
        <v>78.5</v>
      </c>
      <c r="E25" s="63">
        <v>94.2</v>
      </c>
      <c r="F25" s="65">
        <f>IF(D25=0,0,E25/D25)*100</f>
        <v>120</v>
      </c>
      <c r="G25" s="63">
        <v>94.4</v>
      </c>
      <c r="H25" s="65">
        <f aca="true" t="shared" si="2" ref="H25:H30">IF(F25=0,0,G25/E25)*100</f>
        <v>100.21231422505308</v>
      </c>
    </row>
    <row r="26" spans="1:8" ht="54.75" customHeight="1">
      <c r="A26" s="125" t="s">
        <v>121</v>
      </c>
      <c r="B26" s="125"/>
      <c r="C26" s="63" t="s">
        <v>7</v>
      </c>
      <c r="D26" s="63">
        <v>5</v>
      </c>
      <c r="E26" s="63">
        <v>62</v>
      </c>
      <c r="F26" s="65">
        <f>IF(D26=0,0,E26/D26)*100</f>
        <v>1240</v>
      </c>
      <c r="G26" s="63">
        <v>62</v>
      </c>
      <c r="H26" s="65">
        <f t="shared" si="2"/>
        <v>100</v>
      </c>
    </row>
    <row r="27" spans="1:8" ht="26.25" customHeight="1">
      <c r="A27" s="125" t="s">
        <v>122</v>
      </c>
      <c r="B27" s="125"/>
      <c r="C27" s="63" t="s">
        <v>13</v>
      </c>
      <c r="D27" s="63">
        <v>9</v>
      </c>
      <c r="E27" s="63">
        <v>35</v>
      </c>
      <c r="F27" s="65">
        <f>IF(D27=0,0,E27/D27)*100</f>
        <v>388.88888888888886</v>
      </c>
      <c r="G27" s="63">
        <v>9</v>
      </c>
      <c r="H27" s="65">
        <f t="shared" si="2"/>
        <v>25.71428571428571</v>
      </c>
    </row>
    <row r="28" spans="1:8" ht="12.75">
      <c r="A28" s="170" t="s">
        <v>123</v>
      </c>
      <c r="B28" s="170"/>
      <c r="C28" s="63" t="s">
        <v>18</v>
      </c>
      <c r="D28" s="63">
        <v>0</v>
      </c>
      <c r="E28" s="63">
        <v>1</v>
      </c>
      <c r="F28" s="65">
        <v>100</v>
      </c>
      <c r="G28" s="63">
        <v>1</v>
      </c>
      <c r="H28" s="65">
        <f t="shared" si="2"/>
        <v>100</v>
      </c>
    </row>
    <row r="29" spans="1:8" ht="28.5" customHeight="1">
      <c r="A29" s="170" t="s">
        <v>124</v>
      </c>
      <c r="B29" s="170"/>
      <c r="C29" s="63" t="s">
        <v>18</v>
      </c>
      <c r="D29" s="63">
        <v>0</v>
      </c>
      <c r="E29" s="63">
        <v>85</v>
      </c>
      <c r="F29" s="65">
        <v>100</v>
      </c>
      <c r="G29" s="63">
        <v>86</v>
      </c>
      <c r="H29" s="65">
        <f t="shared" si="2"/>
        <v>101.17647058823529</v>
      </c>
    </row>
    <row r="30" spans="1:8" ht="28.5" customHeight="1">
      <c r="A30" s="170" t="s">
        <v>125</v>
      </c>
      <c r="B30" s="170"/>
      <c r="C30" s="63" t="s">
        <v>18</v>
      </c>
      <c r="D30" s="63">
        <v>0</v>
      </c>
      <c r="E30" s="63">
        <v>38</v>
      </c>
      <c r="F30" s="65">
        <v>100</v>
      </c>
      <c r="G30" s="63">
        <v>39</v>
      </c>
      <c r="H30" s="65">
        <f t="shared" si="2"/>
        <v>102.63157894736842</v>
      </c>
    </row>
    <row r="31" spans="1:2" ht="12.75">
      <c r="A31" s="1"/>
      <c r="B31" s="1"/>
    </row>
    <row r="32" spans="1:6" s="19" customFormat="1" ht="12.75">
      <c r="A32" s="18" t="s">
        <v>12</v>
      </c>
      <c r="B32" s="18"/>
      <c r="C32" s="18"/>
      <c r="D32" s="18"/>
      <c r="E32" s="18"/>
      <c r="F32" s="18"/>
    </row>
    <row r="33" spans="1:8" ht="24" customHeight="1">
      <c r="A33" s="127" t="s">
        <v>160</v>
      </c>
      <c r="B33" s="127"/>
      <c r="C33" s="127"/>
      <c r="D33" s="127"/>
      <c r="E33" s="127"/>
      <c r="F33" s="127"/>
      <c r="G33" s="127"/>
      <c r="H33" s="127"/>
    </row>
  </sheetData>
  <mergeCells count="19">
    <mergeCell ref="G21:H21"/>
    <mergeCell ref="D20:H20"/>
    <mergeCell ref="A33:H33"/>
    <mergeCell ref="A28:B28"/>
    <mergeCell ref="A29:B29"/>
    <mergeCell ref="A24:B24"/>
    <mergeCell ref="A25:B25"/>
    <mergeCell ref="A30:B30"/>
    <mergeCell ref="A26:B26"/>
    <mergeCell ref="A27:B27"/>
    <mergeCell ref="A1:F1"/>
    <mergeCell ref="A2:F2"/>
    <mergeCell ref="A4:F4"/>
    <mergeCell ref="C20:C22"/>
    <mergeCell ref="E21:F21"/>
    <mergeCell ref="A7:A8"/>
    <mergeCell ref="B7:B8"/>
    <mergeCell ref="A20:B22"/>
    <mergeCell ref="A23:B2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6">
      <selection activeCell="J11" sqref="J11"/>
    </sheetView>
  </sheetViews>
  <sheetFormatPr defaultColWidth="9.140625" defaultRowHeight="12.75"/>
  <cols>
    <col min="1" max="1" width="33.8515625" style="0" customWidth="1"/>
    <col min="2" max="2" width="8.57421875" style="0" customWidth="1"/>
    <col min="3" max="7" width="9.8515625" style="0" customWidth="1"/>
  </cols>
  <sheetData>
    <row r="1" spans="1:6" ht="15">
      <c r="A1" s="145" t="s">
        <v>21</v>
      </c>
      <c r="B1" s="145"/>
      <c r="C1" s="145"/>
      <c r="D1" s="145"/>
      <c r="E1" s="145"/>
      <c r="F1" s="145"/>
    </row>
    <row r="2" spans="1:6" ht="15">
      <c r="A2" s="145" t="s">
        <v>181</v>
      </c>
      <c r="B2" s="145"/>
      <c r="C2" s="145"/>
      <c r="D2" s="145"/>
      <c r="E2" s="145"/>
      <c r="F2" s="145"/>
    </row>
    <row r="3" spans="1:6" ht="15">
      <c r="A3" s="16"/>
      <c r="B3" s="16"/>
      <c r="C3" s="16"/>
      <c r="D3" s="16"/>
      <c r="E3" s="16"/>
      <c r="F3" s="16"/>
    </row>
    <row r="4" spans="1:6" s="6" customFormat="1" ht="27.75" customHeight="1">
      <c r="A4" s="126" t="s">
        <v>154</v>
      </c>
      <c r="B4" s="126"/>
      <c r="C4" s="126"/>
      <c r="D4" s="126"/>
      <c r="E4" s="126"/>
      <c r="F4" s="126"/>
    </row>
    <row r="5" spans="2:6" s="6" customFormat="1" ht="12.75">
      <c r="B5" s="5"/>
      <c r="C5" s="5"/>
      <c r="D5" s="5"/>
      <c r="E5" s="5"/>
      <c r="F5" s="5"/>
    </row>
    <row r="6" spans="1:2" s="6" customFormat="1" ht="12.75">
      <c r="A6" s="17" t="s">
        <v>11</v>
      </c>
      <c r="B6" s="5"/>
    </row>
    <row r="7" spans="1:6" ht="12.75">
      <c r="A7" s="150" t="s">
        <v>0</v>
      </c>
      <c r="B7" s="151" t="s">
        <v>1</v>
      </c>
      <c r="C7" s="21" t="s">
        <v>2</v>
      </c>
      <c r="D7" s="22"/>
      <c r="E7" s="22"/>
      <c r="F7" s="23"/>
    </row>
    <row r="8" spans="1:6" ht="26.25">
      <c r="A8" s="156"/>
      <c r="B8" s="135"/>
      <c r="C8" s="25" t="s">
        <v>3</v>
      </c>
      <c r="D8" s="25" t="s">
        <v>4</v>
      </c>
      <c r="E8" s="4" t="s">
        <v>5</v>
      </c>
      <c r="F8" s="4" t="s">
        <v>6</v>
      </c>
    </row>
    <row r="9" spans="1:6" s="56" customFormat="1" ht="12.75">
      <c r="A9" s="57" t="s">
        <v>114</v>
      </c>
      <c r="B9" s="32" t="s">
        <v>24</v>
      </c>
      <c r="C9" s="32">
        <v>1</v>
      </c>
      <c r="D9" s="32">
        <v>1</v>
      </c>
      <c r="E9" s="54">
        <f>SUM(-D9,C9)</f>
        <v>0</v>
      </c>
      <c r="F9" s="55">
        <f>SUM(E9)</f>
        <v>0</v>
      </c>
    </row>
    <row r="10" spans="1:6" s="56" customFormat="1" ht="26.25">
      <c r="A10" s="57" t="s">
        <v>115</v>
      </c>
      <c r="B10" s="32" t="s">
        <v>93</v>
      </c>
      <c r="C10" s="32">
        <v>12</v>
      </c>
      <c r="D10" s="32">
        <v>13</v>
      </c>
      <c r="E10" s="54">
        <f>SUM(D10,-C10)</f>
        <v>1</v>
      </c>
      <c r="F10" s="55">
        <f>SUM(E10)</f>
        <v>1</v>
      </c>
    </row>
    <row r="11" spans="1:6" s="56" customFormat="1" ht="39">
      <c r="A11" s="57" t="s">
        <v>190</v>
      </c>
      <c r="B11" s="32" t="s">
        <v>24</v>
      </c>
      <c r="C11" s="32">
        <v>50</v>
      </c>
      <c r="D11" s="32">
        <v>54</v>
      </c>
      <c r="E11" s="54">
        <f>SUM(D11,-C11)</f>
        <v>4</v>
      </c>
      <c r="F11" s="55">
        <f>SUM(E11)</f>
        <v>4</v>
      </c>
    </row>
    <row r="12" spans="1:6" s="56" customFormat="1" ht="26.25">
      <c r="A12" s="57" t="s">
        <v>191</v>
      </c>
      <c r="B12" s="32" t="s">
        <v>24</v>
      </c>
      <c r="C12" s="32">
        <v>85</v>
      </c>
      <c r="D12" s="32">
        <v>86</v>
      </c>
      <c r="E12" s="54">
        <f>SUM(D12,-C12)</f>
        <v>1</v>
      </c>
      <c r="F12" s="55">
        <f>SUM(E12)</f>
        <v>1</v>
      </c>
    </row>
    <row r="13" spans="1:6" s="6" customFormat="1" ht="12.75">
      <c r="A13" s="5"/>
      <c r="E13" s="6" t="s">
        <v>10</v>
      </c>
      <c r="F13" s="6">
        <f>SUM(F9:F12)</f>
        <v>6</v>
      </c>
    </row>
    <row r="14" spans="1:6" s="17" customFormat="1" ht="12.75">
      <c r="A14" s="17" t="s">
        <v>23</v>
      </c>
      <c r="F14" s="60"/>
    </row>
    <row r="15" spans="1:7" ht="38.25" customHeight="1">
      <c r="A15" s="150" t="s">
        <v>0</v>
      </c>
      <c r="B15" s="146" t="s">
        <v>1</v>
      </c>
      <c r="C15" s="146">
        <v>2012</v>
      </c>
      <c r="D15" s="134" t="s">
        <v>8</v>
      </c>
      <c r="E15" s="134"/>
      <c r="F15" s="134"/>
      <c r="G15" s="134"/>
    </row>
    <row r="16" spans="1:7" ht="12.75">
      <c r="A16" s="150"/>
      <c r="B16" s="146"/>
      <c r="C16" s="146"/>
      <c r="D16" s="146" t="s">
        <v>75</v>
      </c>
      <c r="E16" s="146"/>
      <c r="F16" s="146" t="s">
        <v>75</v>
      </c>
      <c r="G16" s="146"/>
    </row>
    <row r="17" spans="1:7" ht="36.75" customHeight="1">
      <c r="A17" s="156"/>
      <c r="B17" s="151"/>
      <c r="C17" s="151"/>
      <c r="D17" s="4" t="s">
        <v>9</v>
      </c>
      <c r="E17" s="4" t="s">
        <v>64</v>
      </c>
      <c r="F17" s="4" t="s">
        <v>9</v>
      </c>
      <c r="G17" s="4" t="s">
        <v>64</v>
      </c>
    </row>
    <row r="18" spans="1:7" ht="12.75">
      <c r="A18" s="57" t="s">
        <v>114</v>
      </c>
      <c r="B18" s="32" t="s">
        <v>24</v>
      </c>
      <c r="C18" s="32">
        <v>0</v>
      </c>
      <c r="D18" s="32">
        <v>1</v>
      </c>
      <c r="E18" s="27">
        <v>100</v>
      </c>
      <c r="F18" s="32">
        <v>1</v>
      </c>
      <c r="G18" s="27">
        <v>100</v>
      </c>
    </row>
    <row r="19" spans="1:7" ht="26.25">
      <c r="A19" s="57" t="s">
        <v>115</v>
      </c>
      <c r="B19" s="32" t="s">
        <v>93</v>
      </c>
      <c r="C19" s="32">
        <v>0</v>
      </c>
      <c r="D19" s="32">
        <v>13</v>
      </c>
      <c r="E19" s="27">
        <v>100</v>
      </c>
      <c r="F19" s="32">
        <v>13</v>
      </c>
      <c r="G19" s="27">
        <v>100</v>
      </c>
    </row>
    <row r="20" spans="1:7" ht="39">
      <c r="A20" s="57" t="s">
        <v>190</v>
      </c>
      <c r="B20" s="32" t="s">
        <v>24</v>
      </c>
      <c r="C20" s="32">
        <v>45</v>
      </c>
      <c r="D20" s="32">
        <v>49</v>
      </c>
      <c r="E20" s="27">
        <f>IF(C20=0,0,D20/C20)*100</f>
        <v>108.88888888888889</v>
      </c>
      <c r="F20" s="32">
        <v>54</v>
      </c>
      <c r="G20" s="27">
        <f>IF(E20=0,0,F20/D20)*100</f>
        <v>110.20408163265304</v>
      </c>
    </row>
    <row r="21" spans="1:7" ht="26.25">
      <c r="A21" s="57" t="s">
        <v>191</v>
      </c>
      <c r="B21" s="32" t="s">
        <v>24</v>
      </c>
      <c r="C21" s="32">
        <v>0</v>
      </c>
      <c r="D21" s="32">
        <v>85</v>
      </c>
      <c r="E21" s="27">
        <v>100</v>
      </c>
      <c r="F21" s="32">
        <v>86</v>
      </c>
      <c r="G21" s="27">
        <f>IF(E21=0,0,F21/D21)*100</f>
        <v>101.17647058823529</v>
      </c>
    </row>
    <row r="22" spans="1:2" ht="12.75">
      <c r="A22" s="1"/>
      <c r="B22" s="1"/>
    </row>
    <row r="23" spans="1:6" s="19" customFormat="1" ht="12.75">
      <c r="A23" s="18" t="s">
        <v>12</v>
      </c>
      <c r="B23" s="18"/>
      <c r="C23" s="18"/>
      <c r="D23" s="18"/>
      <c r="E23" s="18"/>
      <c r="F23" s="18"/>
    </row>
    <row r="24" spans="1:7" ht="18" customHeight="1">
      <c r="A24" s="144" t="s">
        <v>163</v>
      </c>
      <c r="B24" s="144"/>
      <c r="C24" s="144"/>
      <c r="D24" s="144"/>
      <c r="E24" s="144"/>
      <c r="F24" s="144"/>
      <c r="G24" s="144"/>
    </row>
  </sheetData>
  <mergeCells count="12">
    <mergeCell ref="A1:F1"/>
    <mergeCell ref="A2:F2"/>
    <mergeCell ref="A7:A8"/>
    <mergeCell ref="B7:B8"/>
    <mergeCell ref="A4:F4"/>
    <mergeCell ref="F16:G16"/>
    <mergeCell ref="D15:G15"/>
    <mergeCell ref="A24:G24"/>
    <mergeCell ref="A15:A17"/>
    <mergeCell ref="B15:B17"/>
    <mergeCell ref="C15:C17"/>
    <mergeCell ref="D16:E1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28">
      <selection activeCell="A35" sqref="A35:K35"/>
    </sheetView>
  </sheetViews>
  <sheetFormatPr defaultColWidth="9.140625" defaultRowHeight="12.75"/>
  <cols>
    <col min="1" max="1" width="54.7109375" style="0" customWidth="1"/>
    <col min="2" max="2" width="7.8515625" style="0" customWidth="1"/>
    <col min="3" max="9" width="8.7109375" style="0" customWidth="1"/>
  </cols>
  <sheetData>
    <row r="1" spans="1:8" ht="14.25" customHeight="1">
      <c r="A1" s="145" t="s">
        <v>21</v>
      </c>
      <c r="B1" s="145"/>
      <c r="C1" s="145"/>
      <c r="D1" s="145"/>
      <c r="E1" s="145"/>
      <c r="F1" s="145"/>
      <c r="G1" s="145"/>
      <c r="H1" s="145"/>
    </row>
    <row r="2" spans="1:8" ht="13.5" customHeight="1">
      <c r="A2" s="145" t="s">
        <v>170</v>
      </c>
      <c r="B2" s="145"/>
      <c r="C2" s="145"/>
      <c r="D2" s="145"/>
      <c r="E2" s="145"/>
      <c r="F2" s="145"/>
      <c r="G2" s="145"/>
      <c r="H2" s="145"/>
    </row>
    <row r="3" spans="1:8" ht="11.25" customHeight="1">
      <c r="A3" s="16"/>
      <c r="B3" s="16"/>
      <c r="C3" s="16"/>
      <c r="D3" s="16"/>
      <c r="E3" s="16"/>
      <c r="F3" s="16"/>
      <c r="G3" s="16"/>
      <c r="H3" s="16"/>
    </row>
    <row r="4" spans="1:8" s="6" customFormat="1" ht="15" customHeight="1">
      <c r="A4" s="6" t="s">
        <v>171</v>
      </c>
      <c r="B4" s="50"/>
      <c r="C4" s="50"/>
      <c r="D4" s="50"/>
      <c r="E4" s="50"/>
      <c r="F4" s="50"/>
      <c r="G4" s="50"/>
      <c r="H4" s="50"/>
    </row>
    <row r="5" spans="2:8" s="6" customFormat="1" ht="13.5" customHeight="1">
      <c r="B5" s="5"/>
      <c r="C5" s="5"/>
      <c r="D5" s="5"/>
      <c r="E5" s="5"/>
      <c r="F5" s="5"/>
      <c r="G5" s="5"/>
      <c r="H5" s="5"/>
    </row>
    <row r="6" spans="1:2" s="6" customFormat="1" ht="16.5" customHeight="1">
      <c r="A6" s="17" t="s">
        <v>11</v>
      </c>
      <c r="B6" s="5"/>
    </row>
    <row r="7" spans="1:6" ht="12.75">
      <c r="A7" s="150" t="s">
        <v>0</v>
      </c>
      <c r="B7" s="171" t="s">
        <v>1</v>
      </c>
      <c r="C7" s="153" t="s">
        <v>2</v>
      </c>
      <c r="D7" s="173"/>
      <c r="E7" s="173"/>
      <c r="F7" s="154"/>
    </row>
    <row r="8" spans="1:6" ht="23.25" customHeight="1">
      <c r="A8" s="150"/>
      <c r="B8" s="172"/>
      <c r="C8" s="51" t="s">
        <v>3</v>
      </c>
      <c r="D8" s="51" t="s">
        <v>4</v>
      </c>
      <c r="E8" s="51" t="s">
        <v>5</v>
      </c>
      <c r="F8" s="51" t="s">
        <v>6</v>
      </c>
    </row>
    <row r="9" spans="1:6" ht="30.75">
      <c r="A9" s="29" t="s">
        <v>70</v>
      </c>
      <c r="B9" s="7" t="s">
        <v>7</v>
      </c>
      <c r="C9" s="15">
        <v>1.5</v>
      </c>
      <c r="D9" s="15">
        <v>0</v>
      </c>
      <c r="E9" s="15">
        <f>SUM(-D9,C9)</f>
        <v>1.5</v>
      </c>
      <c r="F9" s="3">
        <f aca="true" t="shared" si="0" ref="F9:F15">SUM(E9)</f>
        <v>1.5</v>
      </c>
    </row>
    <row r="10" spans="1:6" ht="46.5">
      <c r="A10" s="29" t="s">
        <v>71</v>
      </c>
      <c r="B10" s="7" t="s">
        <v>7</v>
      </c>
      <c r="C10" s="15">
        <v>100</v>
      </c>
      <c r="D10" s="15">
        <v>69.6</v>
      </c>
      <c r="E10" s="15">
        <f>SUM(-D10,C10)</f>
        <v>30.400000000000006</v>
      </c>
      <c r="F10" s="3">
        <f t="shared" si="0"/>
        <v>30.400000000000006</v>
      </c>
    </row>
    <row r="11" spans="1:6" ht="46.5">
      <c r="A11" s="29" t="s">
        <v>72</v>
      </c>
      <c r="B11" s="7" t="s">
        <v>7</v>
      </c>
      <c r="C11" s="15">
        <v>1</v>
      </c>
      <c r="D11" s="15">
        <v>0</v>
      </c>
      <c r="E11" s="15">
        <f>SUM(-D11,C11)</f>
        <v>1</v>
      </c>
      <c r="F11" s="3">
        <f t="shared" si="0"/>
        <v>1</v>
      </c>
    </row>
    <row r="12" spans="1:6" ht="30.75">
      <c r="A12" s="29" t="s">
        <v>46</v>
      </c>
      <c r="B12" s="7" t="s">
        <v>49</v>
      </c>
      <c r="C12" s="15">
        <v>165</v>
      </c>
      <c r="D12" s="15">
        <v>171.3</v>
      </c>
      <c r="E12" s="3">
        <f>SUM(D12,-C12)</f>
        <v>6.300000000000011</v>
      </c>
      <c r="F12" s="3">
        <f t="shared" si="0"/>
        <v>6.300000000000011</v>
      </c>
    </row>
    <row r="13" spans="1:6" ht="15">
      <c r="A13" s="29" t="s">
        <v>47</v>
      </c>
      <c r="B13" s="7" t="s">
        <v>49</v>
      </c>
      <c r="C13" s="15">
        <v>546</v>
      </c>
      <c r="D13" s="15">
        <v>552.7</v>
      </c>
      <c r="E13" s="3">
        <f>SUM(D13,-C13)</f>
        <v>6.7000000000000455</v>
      </c>
      <c r="F13" s="3">
        <f t="shared" si="0"/>
        <v>6.7000000000000455</v>
      </c>
    </row>
    <row r="14" spans="1:6" ht="62.25">
      <c r="A14" s="28" t="s">
        <v>74</v>
      </c>
      <c r="B14" s="7" t="s">
        <v>7</v>
      </c>
      <c r="C14" s="15">
        <v>1.5</v>
      </c>
      <c r="D14" s="15">
        <v>1.8</v>
      </c>
      <c r="E14" s="3">
        <f>SUM(D14,-C14)</f>
        <v>0.30000000000000004</v>
      </c>
      <c r="F14" s="3">
        <f t="shared" si="0"/>
        <v>0.30000000000000004</v>
      </c>
    </row>
    <row r="15" spans="1:6" ht="46.5">
      <c r="A15" s="29" t="s">
        <v>48</v>
      </c>
      <c r="B15" s="7" t="s">
        <v>7</v>
      </c>
      <c r="C15" s="15">
        <v>100</v>
      </c>
      <c r="D15" s="15">
        <v>100</v>
      </c>
      <c r="E15" s="3">
        <f>SUM(D15,-C15)</f>
        <v>0</v>
      </c>
      <c r="F15" s="3">
        <f t="shared" si="0"/>
        <v>0</v>
      </c>
    </row>
    <row r="16" spans="1:6" ht="15">
      <c r="A16" s="29" t="s">
        <v>172</v>
      </c>
      <c r="B16" s="7"/>
      <c r="C16" s="14" t="s">
        <v>117</v>
      </c>
      <c r="D16" s="14" t="s">
        <v>117</v>
      </c>
      <c r="E16" s="76">
        <v>0</v>
      </c>
      <c r="F16" s="76">
        <v>0</v>
      </c>
    </row>
    <row r="17" spans="1:6" ht="78">
      <c r="A17" s="28" t="s">
        <v>73</v>
      </c>
      <c r="B17" s="7" t="s">
        <v>7</v>
      </c>
      <c r="C17" s="15">
        <v>10</v>
      </c>
      <c r="D17" s="15">
        <v>10</v>
      </c>
      <c r="E17" s="15">
        <f>SUM(-D17,C17)</f>
        <v>0</v>
      </c>
      <c r="F17" s="3">
        <f>SUM(E17)</f>
        <v>0</v>
      </c>
    </row>
    <row r="18" spans="1:6" ht="46.5">
      <c r="A18" s="28" t="s">
        <v>173</v>
      </c>
      <c r="B18" s="7"/>
      <c r="C18" s="15" t="s">
        <v>117</v>
      </c>
      <c r="D18" s="15" t="s">
        <v>117</v>
      </c>
      <c r="E18" s="15">
        <v>0</v>
      </c>
      <c r="F18" s="3">
        <f>SUM(E18)</f>
        <v>0</v>
      </c>
    </row>
    <row r="19" spans="1:6" s="6" customFormat="1" ht="12.75">
      <c r="A19" s="5"/>
      <c r="E19" s="6" t="s">
        <v>10</v>
      </c>
      <c r="F19" s="6">
        <f>SUM(F9:F18)</f>
        <v>46.20000000000006</v>
      </c>
    </row>
    <row r="20" s="6" customFormat="1" ht="12.75">
      <c r="A20" s="5"/>
    </row>
    <row r="21" s="17" customFormat="1" ht="12.75">
      <c r="A21" s="17" t="s">
        <v>23</v>
      </c>
    </row>
    <row r="22" spans="1:11" ht="12.75">
      <c r="A22" s="150" t="s">
        <v>0</v>
      </c>
      <c r="B22" s="171" t="s">
        <v>1</v>
      </c>
      <c r="C22" s="146">
        <v>2010</v>
      </c>
      <c r="D22" s="146" t="s">
        <v>8</v>
      </c>
      <c r="E22" s="146"/>
      <c r="F22" s="146"/>
      <c r="G22" s="146"/>
      <c r="H22" s="146"/>
      <c r="I22" s="146"/>
      <c r="J22" s="146"/>
      <c r="K22" s="146"/>
    </row>
    <row r="23" spans="1:11" ht="12.75">
      <c r="A23" s="150"/>
      <c r="B23" s="174"/>
      <c r="C23" s="146"/>
      <c r="D23" s="146" t="s">
        <v>50</v>
      </c>
      <c r="E23" s="146"/>
      <c r="F23" s="146" t="s">
        <v>42</v>
      </c>
      <c r="G23" s="146"/>
      <c r="H23" s="146" t="s">
        <v>75</v>
      </c>
      <c r="I23" s="146"/>
      <c r="J23" s="146" t="s">
        <v>174</v>
      </c>
      <c r="K23" s="146"/>
    </row>
    <row r="24" spans="1:11" ht="39.75" customHeight="1">
      <c r="A24" s="150"/>
      <c r="B24" s="172"/>
      <c r="C24" s="146"/>
      <c r="D24" s="51" t="s">
        <v>9</v>
      </c>
      <c r="E24" s="51" t="s">
        <v>26</v>
      </c>
      <c r="F24" s="51" t="s">
        <v>9</v>
      </c>
      <c r="G24" s="51" t="s">
        <v>27</v>
      </c>
      <c r="H24" s="51" t="s">
        <v>9</v>
      </c>
      <c r="I24" s="51" t="s">
        <v>64</v>
      </c>
      <c r="J24" s="51" t="s">
        <v>9</v>
      </c>
      <c r="K24" s="51" t="s">
        <v>169</v>
      </c>
    </row>
    <row r="25" spans="1:11" ht="36" customHeight="1">
      <c r="A25" s="29" t="s">
        <v>70</v>
      </c>
      <c r="B25" s="7" t="s">
        <v>7</v>
      </c>
      <c r="C25" s="14">
        <v>0</v>
      </c>
      <c r="D25" s="15">
        <v>0</v>
      </c>
      <c r="E25" s="14">
        <v>100</v>
      </c>
      <c r="F25" s="15">
        <v>0</v>
      </c>
      <c r="G25" s="14">
        <v>100</v>
      </c>
      <c r="H25" s="15">
        <v>0</v>
      </c>
      <c r="I25" s="14">
        <v>100</v>
      </c>
      <c r="J25" s="15">
        <v>0</v>
      </c>
      <c r="K25" s="14">
        <v>100</v>
      </c>
    </row>
    <row r="26" spans="1:11" ht="46.5" customHeight="1">
      <c r="A26" s="29" t="s">
        <v>71</v>
      </c>
      <c r="B26" s="7" t="s">
        <v>7</v>
      </c>
      <c r="C26" s="14">
        <v>6</v>
      </c>
      <c r="D26" s="15">
        <v>4.4</v>
      </c>
      <c r="E26" s="14">
        <f aca="true" t="shared" si="1" ref="E26:E31">IF(C26=0,0,D26/C26)*100</f>
        <v>73.33333333333334</v>
      </c>
      <c r="F26" s="15">
        <v>4.2</v>
      </c>
      <c r="G26" s="14">
        <f>(F26/D26)*100</f>
        <v>95.45454545454545</v>
      </c>
      <c r="H26" s="15">
        <v>7.7</v>
      </c>
      <c r="I26" s="14">
        <f>(H26/F26)*100</f>
        <v>183.33333333333331</v>
      </c>
      <c r="J26" s="15">
        <v>69.9</v>
      </c>
      <c r="K26" s="14">
        <f>(J26/H26)*100</f>
        <v>907.7922077922078</v>
      </c>
    </row>
    <row r="27" spans="1:11" ht="46.5">
      <c r="A27" s="29" t="s">
        <v>72</v>
      </c>
      <c r="B27" s="7" t="s">
        <v>7</v>
      </c>
      <c r="C27" s="14">
        <v>1</v>
      </c>
      <c r="D27" s="15">
        <v>0</v>
      </c>
      <c r="E27" s="14">
        <f t="shared" si="1"/>
        <v>0</v>
      </c>
      <c r="F27" s="15">
        <v>0</v>
      </c>
      <c r="G27" s="14">
        <v>100</v>
      </c>
      <c r="H27" s="15">
        <v>0</v>
      </c>
      <c r="I27" s="14">
        <v>100</v>
      </c>
      <c r="J27" s="15">
        <v>0</v>
      </c>
      <c r="K27" s="14">
        <v>100</v>
      </c>
    </row>
    <row r="28" spans="1:11" ht="30.75">
      <c r="A28" s="29" t="s">
        <v>46</v>
      </c>
      <c r="B28" s="7" t="s">
        <v>49</v>
      </c>
      <c r="C28" s="14">
        <v>137</v>
      </c>
      <c r="D28" s="15">
        <v>34.1</v>
      </c>
      <c r="E28" s="14">
        <f t="shared" si="1"/>
        <v>24.890510948905114</v>
      </c>
      <c r="F28" s="15">
        <v>140.11</v>
      </c>
      <c r="G28" s="14">
        <f>(F28/D28)*100</f>
        <v>410.8797653958945</v>
      </c>
      <c r="H28" s="15">
        <v>165</v>
      </c>
      <c r="I28" s="14">
        <f>(H28/F28)*100</f>
        <v>117.76461351795018</v>
      </c>
      <c r="J28" s="15">
        <v>171.3</v>
      </c>
      <c r="K28" s="14">
        <f>(J28/H28)*100</f>
        <v>103.81818181818183</v>
      </c>
    </row>
    <row r="29" spans="1:11" ht="15">
      <c r="A29" s="29" t="s">
        <v>47</v>
      </c>
      <c r="B29" s="7" t="s">
        <v>49</v>
      </c>
      <c r="C29" s="14">
        <v>352</v>
      </c>
      <c r="D29" s="15">
        <v>475.6</v>
      </c>
      <c r="E29" s="14">
        <f t="shared" si="1"/>
        <v>135.11363636363637</v>
      </c>
      <c r="F29" s="15">
        <v>500.6</v>
      </c>
      <c r="G29" s="14">
        <f>(F29/D29)*100</f>
        <v>105.2565180824222</v>
      </c>
      <c r="H29" s="15">
        <v>546</v>
      </c>
      <c r="I29" s="14">
        <f>(H29/F29)*100</f>
        <v>109.06911705952855</v>
      </c>
      <c r="J29" s="15">
        <v>552.7</v>
      </c>
      <c r="K29" s="14">
        <f>(J29/H29)*100</f>
        <v>101.22710622710625</v>
      </c>
    </row>
    <row r="30" spans="1:11" ht="62.25" customHeight="1">
      <c r="A30" s="28" t="s">
        <v>74</v>
      </c>
      <c r="B30" s="7" t="s">
        <v>7</v>
      </c>
      <c r="C30" s="14">
        <v>1.3</v>
      </c>
      <c r="D30" s="15">
        <v>3.95</v>
      </c>
      <c r="E30" s="14">
        <f t="shared" si="1"/>
        <v>303.8461538461538</v>
      </c>
      <c r="F30" s="15">
        <v>1.8</v>
      </c>
      <c r="G30" s="14">
        <f>(F30/D30)*100</f>
        <v>45.56962025316456</v>
      </c>
      <c r="H30" s="15">
        <v>5</v>
      </c>
      <c r="I30" s="14">
        <f>(H30/F30)*100</f>
        <v>277.77777777777777</v>
      </c>
      <c r="J30" s="15">
        <v>1.8</v>
      </c>
      <c r="K30" s="14">
        <f>(J30/H30)*100</f>
        <v>36</v>
      </c>
    </row>
    <row r="31" spans="1:11" ht="48" customHeight="1">
      <c r="A31" s="29" t="s">
        <v>48</v>
      </c>
      <c r="B31" s="7" t="s">
        <v>7</v>
      </c>
      <c r="C31" s="14">
        <v>100</v>
      </c>
      <c r="D31" s="15">
        <v>100</v>
      </c>
      <c r="E31" s="14">
        <f t="shared" si="1"/>
        <v>100</v>
      </c>
      <c r="F31" s="15">
        <v>100</v>
      </c>
      <c r="G31" s="14">
        <f>(F31/D31)*100</f>
        <v>100</v>
      </c>
      <c r="H31" s="15">
        <v>100</v>
      </c>
      <c r="I31" s="14">
        <f>(H31/F31)*100</f>
        <v>100</v>
      </c>
      <c r="J31" s="15">
        <v>100</v>
      </c>
      <c r="K31" s="14">
        <f>(J31/H31)*100</f>
        <v>100</v>
      </c>
    </row>
    <row r="32" spans="1:11" ht="77.25" customHeight="1">
      <c r="A32" s="28" t="s">
        <v>73</v>
      </c>
      <c r="B32" s="7" t="s">
        <v>7</v>
      </c>
      <c r="C32" s="77" t="s">
        <v>175</v>
      </c>
      <c r="D32" s="77" t="s">
        <v>175</v>
      </c>
      <c r="E32" s="31"/>
      <c r="F32" s="15">
        <v>26.4</v>
      </c>
      <c r="G32" s="14"/>
      <c r="H32" s="15">
        <v>10</v>
      </c>
      <c r="I32" s="14">
        <f>(H32/F32)*100</f>
        <v>37.878787878787875</v>
      </c>
      <c r="J32" s="15">
        <v>11.2</v>
      </c>
      <c r="K32" s="14">
        <f>(J32/H32)*100</f>
        <v>111.99999999999999</v>
      </c>
    </row>
    <row r="33" spans="1:2" ht="12.75">
      <c r="A33" s="1"/>
      <c r="B33" s="1"/>
    </row>
    <row r="34" spans="1:7" s="19" customFormat="1" ht="12.75">
      <c r="A34" s="18" t="s">
        <v>12</v>
      </c>
      <c r="B34" s="18"/>
      <c r="C34" s="18"/>
      <c r="D34" s="18"/>
      <c r="E34" s="18"/>
      <c r="F34" s="18"/>
      <c r="G34" s="18"/>
    </row>
    <row r="35" spans="1:11" ht="25.5" customHeight="1">
      <c r="A35" s="144" t="s">
        <v>161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</row>
  </sheetData>
  <mergeCells count="14">
    <mergeCell ref="D22:K22"/>
    <mergeCell ref="A1:H1"/>
    <mergeCell ref="A2:H2"/>
    <mergeCell ref="A7:A8"/>
    <mergeCell ref="B7:B8"/>
    <mergeCell ref="C7:F7"/>
    <mergeCell ref="A22:A24"/>
    <mergeCell ref="B22:B24"/>
    <mergeCell ref="C22:C24"/>
    <mergeCell ref="D23:E23"/>
    <mergeCell ref="F23:G23"/>
    <mergeCell ref="H23:I23"/>
    <mergeCell ref="A35:K35"/>
    <mergeCell ref="J23:K23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="90" zoomScaleNormal="90" workbookViewId="0" topLeftCell="A24">
      <selection activeCell="E34" sqref="E34"/>
    </sheetView>
  </sheetViews>
  <sheetFormatPr defaultColWidth="9.140625" defaultRowHeight="12.75"/>
  <cols>
    <col min="1" max="1" width="34.8515625" style="0" customWidth="1"/>
    <col min="2" max="2" width="7.57421875" style="0" customWidth="1"/>
    <col min="3" max="3" width="8.00390625" style="0" customWidth="1"/>
    <col min="4" max="4" width="9.421875" style="0" customWidth="1"/>
    <col min="5" max="5" width="10.00390625" style="0" customWidth="1"/>
    <col min="6" max="6" width="9.57421875" style="0" customWidth="1"/>
    <col min="7" max="7" width="9.8515625" style="0" customWidth="1"/>
    <col min="8" max="8" width="9.28125" style="0" customWidth="1"/>
    <col min="9" max="9" width="9.7109375" style="0" customWidth="1"/>
    <col min="10" max="10" width="9.140625" style="0" customWidth="1"/>
    <col min="11" max="11" width="9.7109375" style="0" customWidth="1"/>
    <col min="12" max="12" width="9.28125" style="0" customWidth="1"/>
    <col min="13" max="13" width="10.00390625" style="0" customWidth="1"/>
  </cols>
  <sheetData>
    <row r="1" spans="1:8" ht="27.75" customHeight="1">
      <c r="A1" s="145" t="s">
        <v>21</v>
      </c>
      <c r="B1" s="145"/>
      <c r="C1" s="145"/>
      <c r="D1" s="145"/>
      <c r="E1" s="145"/>
      <c r="F1" s="145"/>
      <c r="G1" s="145"/>
      <c r="H1" s="145"/>
    </row>
    <row r="2" spans="1:8" ht="19.5" customHeight="1">
      <c r="A2" s="145" t="s">
        <v>162</v>
      </c>
      <c r="B2" s="145"/>
      <c r="C2" s="145"/>
      <c r="D2" s="145"/>
      <c r="E2" s="145"/>
      <c r="F2" s="145"/>
      <c r="G2" s="145"/>
      <c r="H2" s="145"/>
    </row>
    <row r="3" spans="1:8" ht="11.25" customHeight="1">
      <c r="A3" s="16"/>
      <c r="B3" s="16"/>
      <c r="C3" s="16"/>
      <c r="D3" s="16"/>
      <c r="E3" s="16"/>
      <c r="F3" s="16"/>
      <c r="G3" s="16"/>
      <c r="H3" s="16"/>
    </row>
    <row r="4" spans="1:8" s="6" customFormat="1" ht="29.25" customHeight="1">
      <c r="A4" s="6" t="s">
        <v>155</v>
      </c>
      <c r="B4" s="175" t="s">
        <v>51</v>
      </c>
      <c r="C4" s="175"/>
      <c r="D4" s="175"/>
      <c r="E4" s="175"/>
      <c r="F4" s="175"/>
      <c r="G4" s="175"/>
      <c r="H4" s="175"/>
    </row>
    <row r="5" spans="2:8" s="6" customFormat="1" ht="29.25" customHeight="1">
      <c r="B5" s="30"/>
      <c r="C5" s="30"/>
      <c r="D5" s="30"/>
      <c r="E5" s="30"/>
      <c r="F5" s="30"/>
      <c r="G5" s="30"/>
      <c r="H5" s="30"/>
    </row>
    <row r="6" spans="1:2" s="6" customFormat="1" ht="14.25" customHeight="1">
      <c r="A6" s="17" t="s">
        <v>11</v>
      </c>
      <c r="B6" s="5"/>
    </row>
    <row r="7" spans="1:8" ht="12.75">
      <c r="A7" s="147" t="s">
        <v>0</v>
      </c>
      <c r="B7" s="176"/>
      <c r="C7" s="177"/>
      <c r="D7" s="146" t="s">
        <v>1</v>
      </c>
      <c r="E7" s="146" t="s">
        <v>2</v>
      </c>
      <c r="F7" s="146"/>
      <c r="G7" s="146"/>
      <c r="H7" s="146"/>
    </row>
    <row r="8" spans="1:8" ht="27.75" customHeight="1">
      <c r="A8" s="149"/>
      <c r="B8" s="178"/>
      <c r="C8" s="179"/>
      <c r="D8" s="151"/>
      <c r="E8" s="25" t="s">
        <v>3</v>
      </c>
      <c r="F8" s="25" t="s">
        <v>4</v>
      </c>
      <c r="G8" s="4" t="s">
        <v>5</v>
      </c>
      <c r="H8" s="4" t="s">
        <v>6</v>
      </c>
    </row>
    <row r="9" spans="1:8" ht="31.5" customHeight="1">
      <c r="A9" s="180" t="s">
        <v>52</v>
      </c>
      <c r="B9" s="180"/>
      <c r="C9" s="181"/>
      <c r="D9" s="32" t="s">
        <v>66</v>
      </c>
      <c r="E9" s="39">
        <v>48.4</v>
      </c>
      <c r="F9" s="39">
        <v>48.5</v>
      </c>
      <c r="G9" s="40">
        <f>SUM(-F9,E9)</f>
        <v>-0.10000000000000142</v>
      </c>
      <c r="H9" s="34">
        <f aca="true" t="shared" si="0" ref="H9:H18">SUM(G9)</f>
        <v>-0.10000000000000142</v>
      </c>
    </row>
    <row r="10" spans="1:8" ht="25.5" customHeight="1">
      <c r="A10" s="180" t="s">
        <v>53</v>
      </c>
      <c r="B10" s="180"/>
      <c r="C10" s="181"/>
      <c r="D10" s="32" t="s">
        <v>66</v>
      </c>
      <c r="E10" s="39">
        <v>45.4</v>
      </c>
      <c r="F10" s="39">
        <v>47</v>
      </c>
      <c r="G10" s="40">
        <f>SUM(F10,-E10)</f>
        <v>1.6000000000000014</v>
      </c>
      <c r="H10" s="34">
        <f t="shared" si="0"/>
        <v>1.6000000000000014</v>
      </c>
    </row>
    <row r="11" spans="1:8" ht="25.5" customHeight="1">
      <c r="A11" s="180" t="s">
        <v>54</v>
      </c>
      <c r="B11" s="180"/>
      <c r="C11" s="181"/>
      <c r="D11" s="32" t="s">
        <v>67</v>
      </c>
      <c r="E11" s="39">
        <v>0.19</v>
      </c>
      <c r="F11" s="39">
        <v>0.318</v>
      </c>
      <c r="G11" s="40">
        <f>SUM(-F11,E11)</f>
        <v>-0.128</v>
      </c>
      <c r="H11" s="34">
        <f t="shared" si="0"/>
        <v>-0.128</v>
      </c>
    </row>
    <row r="12" spans="1:8" ht="18.75" customHeight="1">
      <c r="A12" s="180" t="s">
        <v>53</v>
      </c>
      <c r="B12" s="180"/>
      <c r="C12" s="181"/>
      <c r="D12" s="32" t="s">
        <v>67</v>
      </c>
      <c r="E12" s="39">
        <v>0.19</v>
      </c>
      <c r="F12" s="39">
        <v>0.181</v>
      </c>
      <c r="G12" s="40">
        <f>SUM(F12,-E12)</f>
        <v>-0.009000000000000008</v>
      </c>
      <c r="H12" s="34">
        <f t="shared" si="0"/>
        <v>-0.009000000000000008</v>
      </c>
    </row>
    <row r="13" spans="1:8" ht="26.25" customHeight="1">
      <c r="A13" s="180" t="s">
        <v>55</v>
      </c>
      <c r="B13" s="180"/>
      <c r="C13" s="181"/>
      <c r="D13" s="32" t="s">
        <v>68</v>
      </c>
      <c r="E13" s="39">
        <v>4.75</v>
      </c>
      <c r="F13" s="39">
        <v>3.8</v>
      </c>
      <c r="G13" s="40">
        <f>SUM(-F13,E13)</f>
        <v>0.9500000000000002</v>
      </c>
      <c r="H13" s="34">
        <f t="shared" si="0"/>
        <v>0.9500000000000002</v>
      </c>
    </row>
    <row r="14" spans="1:8" ht="28.5" customHeight="1">
      <c r="A14" s="180" t="s">
        <v>53</v>
      </c>
      <c r="B14" s="180"/>
      <c r="C14" s="181"/>
      <c r="D14" s="32" t="s">
        <v>68</v>
      </c>
      <c r="E14" s="39">
        <v>4.75</v>
      </c>
      <c r="F14" s="39">
        <v>2</v>
      </c>
      <c r="G14" s="40">
        <f>SUM(F14,-E14)</f>
        <v>-2.75</v>
      </c>
      <c r="H14" s="34">
        <f t="shared" si="0"/>
        <v>-2.75</v>
      </c>
    </row>
    <row r="15" spans="1:8" ht="27" customHeight="1">
      <c r="A15" s="180" t="s">
        <v>56</v>
      </c>
      <c r="B15" s="180"/>
      <c r="C15" s="181"/>
      <c r="D15" s="32" t="s">
        <v>68</v>
      </c>
      <c r="E15" s="39">
        <v>14.2</v>
      </c>
      <c r="F15" s="39">
        <v>9.6</v>
      </c>
      <c r="G15" s="40">
        <f>SUM(-F15,E15)</f>
        <v>4.6</v>
      </c>
      <c r="H15" s="34">
        <f t="shared" si="0"/>
        <v>4.6</v>
      </c>
    </row>
    <row r="16" spans="1:8" ht="39" customHeight="1">
      <c r="A16" s="180" t="s">
        <v>57</v>
      </c>
      <c r="B16" s="180"/>
      <c r="C16" s="181"/>
      <c r="D16" s="32" t="s">
        <v>67</v>
      </c>
      <c r="E16" s="39">
        <v>0.043</v>
      </c>
      <c r="F16" s="39">
        <v>0.037</v>
      </c>
      <c r="G16" s="40">
        <f>SUM(-F16,E16)</f>
        <v>0.005999999999999998</v>
      </c>
      <c r="H16" s="34">
        <f t="shared" si="0"/>
        <v>0.005999999999999998</v>
      </c>
    </row>
    <row r="17" spans="1:8" ht="42" customHeight="1">
      <c r="A17" s="180" t="s">
        <v>58</v>
      </c>
      <c r="B17" s="180"/>
      <c r="C17" s="181"/>
      <c r="D17" s="32" t="s">
        <v>68</v>
      </c>
      <c r="E17" s="39">
        <v>0.45</v>
      </c>
      <c r="F17" s="39">
        <v>0.265</v>
      </c>
      <c r="G17" s="40">
        <f>SUM(-F17,E17)</f>
        <v>0.185</v>
      </c>
      <c r="H17" s="34">
        <f t="shared" si="0"/>
        <v>0.185</v>
      </c>
    </row>
    <row r="18" spans="1:8" ht="39.75" customHeight="1">
      <c r="A18" s="180" t="s">
        <v>59</v>
      </c>
      <c r="B18" s="180"/>
      <c r="C18" s="181"/>
      <c r="D18" s="32" t="s">
        <v>66</v>
      </c>
      <c r="E18" s="39">
        <v>8.7</v>
      </c>
      <c r="F18" s="39">
        <v>5.5</v>
      </c>
      <c r="G18" s="40">
        <f>SUM(-F18,E18)</f>
        <v>3.1999999999999993</v>
      </c>
      <c r="H18" s="34">
        <f t="shared" si="0"/>
        <v>3.1999999999999993</v>
      </c>
    </row>
    <row r="19" spans="1:8" s="6" customFormat="1" ht="12.75">
      <c r="A19" s="5"/>
      <c r="B19" s="5"/>
      <c r="G19" s="6" t="s">
        <v>10</v>
      </c>
      <c r="H19" s="6">
        <f>SUM(H9:H18)</f>
        <v>7.553999999999999</v>
      </c>
    </row>
    <row r="20" spans="1:2" s="6" customFormat="1" ht="44.25" customHeight="1">
      <c r="A20" s="5"/>
      <c r="B20" s="5"/>
    </row>
    <row r="21" s="17" customFormat="1" ht="12.75">
      <c r="A21" s="17" t="s">
        <v>23</v>
      </c>
    </row>
    <row r="22" spans="1:13" ht="15.75" customHeight="1">
      <c r="A22" s="150" t="s">
        <v>0</v>
      </c>
      <c r="B22" s="146" t="s">
        <v>1</v>
      </c>
      <c r="C22" s="146">
        <v>2009</v>
      </c>
      <c r="D22" s="146" t="s">
        <v>8</v>
      </c>
      <c r="E22" s="146"/>
      <c r="F22" s="146"/>
      <c r="G22" s="146"/>
      <c r="H22" s="146"/>
      <c r="I22" s="146"/>
      <c r="J22" s="146"/>
      <c r="K22" s="146"/>
      <c r="L22" s="146"/>
      <c r="M22" s="146"/>
    </row>
    <row r="23" spans="1:13" ht="12.75">
      <c r="A23" s="150"/>
      <c r="B23" s="146"/>
      <c r="C23" s="146"/>
      <c r="D23" s="146">
        <v>2010</v>
      </c>
      <c r="E23" s="146"/>
      <c r="F23" s="153">
        <v>2011</v>
      </c>
      <c r="G23" s="154"/>
      <c r="H23" s="153">
        <v>2012</v>
      </c>
      <c r="I23" s="154"/>
      <c r="J23" s="153">
        <v>2013</v>
      </c>
      <c r="K23" s="154"/>
      <c r="L23" s="153">
        <v>2014</v>
      </c>
      <c r="M23" s="154"/>
    </row>
    <row r="24" spans="1:13" ht="39" customHeight="1">
      <c r="A24" s="150"/>
      <c r="B24" s="146"/>
      <c r="C24" s="146"/>
      <c r="D24" s="4" t="s">
        <v>9</v>
      </c>
      <c r="E24" s="4" t="s">
        <v>28</v>
      </c>
      <c r="F24" s="4" t="s">
        <v>9</v>
      </c>
      <c r="G24" s="4" t="s">
        <v>26</v>
      </c>
      <c r="H24" s="4" t="s">
        <v>9</v>
      </c>
      <c r="I24" s="4" t="s">
        <v>27</v>
      </c>
      <c r="J24" s="4" t="s">
        <v>9</v>
      </c>
      <c r="K24" s="4" t="s">
        <v>64</v>
      </c>
      <c r="L24" s="4" t="s">
        <v>9</v>
      </c>
      <c r="M24" s="4" t="s">
        <v>169</v>
      </c>
    </row>
    <row r="25" spans="1:13" ht="30" customHeight="1">
      <c r="A25" s="2" t="s">
        <v>52</v>
      </c>
      <c r="B25" s="32" t="s">
        <v>66</v>
      </c>
      <c r="C25" s="45">
        <v>54.916</v>
      </c>
      <c r="D25" s="45">
        <v>54.726</v>
      </c>
      <c r="E25" s="14">
        <f aca="true" t="shared" si="1" ref="E25:E34">IF(C25=0,0,D25/C25)*100</f>
        <v>99.65401704421298</v>
      </c>
      <c r="F25" s="45">
        <v>42.53</v>
      </c>
      <c r="G25" s="14">
        <f aca="true" t="shared" si="2" ref="G25:G34">IF(E25=0,0,F25/D25)*100</f>
        <v>77.71443189708731</v>
      </c>
      <c r="H25" s="47">
        <v>49.403</v>
      </c>
      <c r="I25" s="14">
        <f aca="true" t="shared" si="3" ref="I25:I34">IF(G25=0,0,H25/F25)*100</f>
        <v>116.16035739478015</v>
      </c>
      <c r="J25" s="41">
        <v>50.533</v>
      </c>
      <c r="K25" s="14">
        <f aca="true" t="shared" si="4" ref="K25:K34">IF(I25=0,0,J25/H25)*100</f>
        <v>102.28731048721738</v>
      </c>
      <c r="L25" s="41">
        <v>48.5</v>
      </c>
      <c r="M25" s="14">
        <f aca="true" t="shared" si="5" ref="M25:M34">IF(K25=0,0,L25/J25)*100</f>
        <v>95.97688639107118</v>
      </c>
    </row>
    <row r="26" spans="1:13" s="44" customFormat="1" ht="27.75" customHeight="1">
      <c r="A26" s="42" t="s">
        <v>53</v>
      </c>
      <c r="B26" s="32" t="s">
        <v>66</v>
      </c>
      <c r="C26" s="46">
        <v>16.2</v>
      </c>
      <c r="D26" s="46">
        <v>27.4</v>
      </c>
      <c r="E26" s="43">
        <f t="shared" si="1"/>
        <v>169.1358024691358</v>
      </c>
      <c r="F26" s="46">
        <v>19.989</v>
      </c>
      <c r="G26" s="43">
        <f t="shared" si="2"/>
        <v>72.95255474452556</v>
      </c>
      <c r="H26" s="48">
        <v>27.666</v>
      </c>
      <c r="I26" s="43">
        <f t="shared" si="3"/>
        <v>138.40612336785233</v>
      </c>
      <c r="J26" s="41">
        <v>44.38</v>
      </c>
      <c r="K26" s="43">
        <f t="shared" si="4"/>
        <v>160.413503939854</v>
      </c>
      <c r="L26" s="41">
        <v>47</v>
      </c>
      <c r="M26" s="43">
        <f t="shared" si="5"/>
        <v>105.90356016223524</v>
      </c>
    </row>
    <row r="27" spans="1:13" s="44" customFormat="1" ht="28.5" customHeight="1">
      <c r="A27" s="42" t="s">
        <v>54</v>
      </c>
      <c r="B27" s="32" t="s">
        <v>67</v>
      </c>
      <c r="C27" s="46">
        <v>0.289</v>
      </c>
      <c r="D27" s="46">
        <v>0.313</v>
      </c>
      <c r="E27" s="43">
        <f t="shared" si="1"/>
        <v>108.30449826989621</v>
      </c>
      <c r="F27" s="46">
        <v>0.296</v>
      </c>
      <c r="G27" s="43">
        <f t="shared" si="2"/>
        <v>94.56869009584665</v>
      </c>
      <c r="H27" s="48">
        <v>0.268</v>
      </c>
      <c r="I27" s="43">
        <f t="shared" si="3"/>
        <v>90.54054054054055</v>
      </c>
      <c r="J27" s="41">
        <v>0.258</v>
      </c>
      <c r="K27" s="43">
        <f t="shared" si="4"/>
        <v>96.26865671641791</v>
      </c>
      <c r="L27" s="41">
        <v>0.318</v>
      </c>
      <c r="M27" s="43">
        <f t="shared" si="5"/>
        <v>123.25581395348837</v>
      </c>
    </row>
    <row r="28" spans="1:13" s="44" customFormat="1" ht="26.25">
      <c r="A28" s="42" t="s">
        <v>53</v>
      </c>
      <c r="B28" s="32" t="s">
        <v>67</v>
      </c>
      <c r="C28" s="46">
        <v>0.048</v>
      </c>
      <c r="D28" s="46">
        <v>0.072</v>
      </c>
      <c r="E28" s="43">
        <f t="shared" si="1"/>
        <v>149.99999999999997</v>
      </c>
      <c r="F28" s="46">
        <v>0.116</v>
      </c>
      <c r="G28" s="43">
        <f t="shared" si="2"/>
        <v>161.11111111111114</v>
      </c>
      <c r="H28" s="48">
        <v>0.156</v>
      </c>
      <c r="I28" s="43">
        <f t="shared" si="3"/>
        <v>134.48275862068965</v>
      </c>
      <c r="J28" s="41">
        <v>0.173</v>
      </c>
      <c r="K28" s="43">
        <f t="shared" si="4"/>
        <v>110.89743589743588</v>
      </c>
      <c r="L28" s="41">
        <v>0.181</v>
      </c>
      <c r="M28" s="43">
        <f t="shared" si="5"/>
        <v>104.62427745664739</v>
      </c>
    </row>
    <row r="29" spans="1:13" s="44" customFormat="1" ht="29.25" customHeight="1">
      <c r="A29" s="42" t="s">
        <v>55</v>
      </c>
      <c r="B29" s="32" t="s">
        <v>68</v>
      </c>
      <c r="C29" s="46">
        <v>5.015</v>
      </c>
      <c r="D29" s="46">
        <v>5.364</v>
      </c>
      <c r="E29" s="43">
        <f t="shared" si="1"/>
        <v>106.9591226321037</v>
      </c>
      <c r="F29" s="46">
        <v>5.481</v>
      </c>
      <c r="G29" s="43">
        <f t="shared" si="2"/>
        <v>102.18120805369128</v>
      </c>
      <c r="H29" s="48">
        <v>5.291</v>
      </c>
      <c r="I29" s="43">
        <f t="shared" si="3"/>
        <v>96.53347929209998</v>
      </c>
      <c r="J29" s="41">
        <v>4.401</v>
      </c>
      <c r="K29" s="43">
        <f t="shared" si="4"/>
        <v>83.17898317898317</v>
      </c>
      <c r="L29" s="41">
        <v>3.8</v>
      </c>
      <c r="M29" s="43">
        <f t="shared" si="5"/>
        <v>86.34401272438083</v>
      </c>
    </row>
    <row r="30" spans="1:13" s="44" customFormat="1" ht="26.25">
      <c r="A30" s="42" t="s">
        <v>53</v>
      </c>
      <c r="B30" s="32" t="s">
        <v>68</v>
      </c>
      <c r="C30" s="46">
        <v>0.625</v>
      </c>
      <c r="D30" s="46">
        <v>1.008</v>
      </c>
      <c r="E30" s="43">
        <f t="shared" si="1"/>
        <v>161.28</v>
      </c>
      <c r="F30" s="46">
        <v>1.171</v>
      </c>
      <c r="G30" s="43">
        <f t="shared" si="2"/>
        <v>116.17063492063492</v>
      </c>
      <c r="H30" s="48">
        <v>1.278</v>
      </c>
      <c r="I30" s="43">
        <f t="shared" si="3"/>
        <v>109.13748932536294</v>
      </c>
      <c r="J30" s="41">
        <v>1.484</v>
      </c>
      <c r="K30" s="43">
        <f t="shared" si="4"/>
        <v>116.11893583724569</v>
      </c>
      <c r="L30" s="41">
        <v>2</v>
      </c>
      <c r="M30" s="43">
        <f t="shared" si="5"/>
        <v>134.77088948787062</v>
      </c>
    </row>
    <row r="31" spans="1:13" ht="27" customHeight="1">
      <c r="A31" s="2" t="s">
        <v>56</v>
      </c>
      <c r="B31" s="32" t="s">
        <v>68</v>
      </c>
      <c r="C31" s="45">
        <v>8.3</v>
      </c>
      <c r="D31" s="45">
        <v>10.183</v>
      </c>
      <c r="E31" s="14">
        <f t="shared" si="1"/>
        <v>122.68674698795179</v>
      </c>
      <c r="F31" s="45">
        <v>10.488</v>
      </c>
      <c r="G31" s="14">
        <f t="shared" si="2"/>
        <v>102.99518805852892</v>
      </c>
      <c r="H31" s="47">
        <v>10.723</v>
      </c>
      <c r="I31" s="14">
        <f t="shared" si="3"/>
        <v>102.24065598779559</v>
      </c>
      <c r="J31" s="41">
        <v>12.677</v>
      </c>
      <c r="K31" s="14">
        <f t="shared" si="4"/>
        <v>118.2225123566166</v>
      </c>
      <c r="L31" s="41">
        <v>9.6</v>
      </c>
      <c r="M31" s="14">
        <f t="shared" si="5"/>
        <v>75.72769582708843</v>
      </c>
    </row>
    <row r="32" spans="1:13" ht="39" customHeight="1">
      <c r="A32" s="2" t="s">
        <v>57</v>
      </c>
      <c r="B32" s="32" t="s">
        <v>67</v>
      </c>
      <c r="C32" s="45">
        <v>0.03</v>
      </c>
      <c r="D32" s="45">
        <v>0.032</v>
      </c>
      <c r="E32" s="14">
        <f t="shared" si="1"/>
        <v>106.66666666666667</v>
      </c>
      <c r="F32" s="45">
        <v>0.037</v>
      </c>
      <c r="G32" s="14">
        <f t="shared" si="2"/>
        <v>115.625</v>
      </c>
      <c r="H32" s="47">
        <v>0.038</v>
      </c>
      <c r="I32" s="14">
        <f t="shared" si="3"/>
        <v>102.7027027027027</v>
      </c>
      <c r="J32" s="41">
        <v>0.045</v>
      </c>
      <c r="K32" s="14">
        <f t="shared" si="4"/>
        <v>118.42105263157893</v>
      </c>
      <c r="L32" s="41">
        <v>0.037</v>
      </c>
      <c r="M32" s="14">
        <f t="shared" si="5"/>
        <v>82.22222222222221</v>
      </c>
    </row>
    <row r="33" spans="1:13" ht="57" customHeight="1">
      <c r="A33" s="2" t="s">
        <v>58</v>
      </c>
      <c r="B33" s="32" t="s">
        <v>68</v>
      </c>
      <c r="C33" s="45">
        <v>0.28</v>
      </c>
      <c r="D33" s="45">
        <v>0.276</v>
      </c>
      <c r="E33" s="14">
        <f t="shared" si="1"/>
        <v>98.57142857142857</v>
      </c>
      <c r="F33" s="45">
        <v>0.295</v>
      </c>
      <c r="G33" s="14">
        <f t="shared" si="2"/>
        <v>106.88405797101449</v>
      </c>
      <c r="H33" s="47">
        <v>0.39</v>
      </c>
      <c r="I33" s="14">
        <f t="shared" si="3"/>
        <v>132.20338983050848</v>
      </c>
      <c r="J33" s="41">
        <v>0.373</v>
      </c>
      <c r="K33" s="14">
        <f t="shared" si="4"/>
        <v>95.64102564102564</v>
      </c>
      <c r="L33" s="41">
        <v>0.265</v>
      </c>
      <c r="M33" s="14">
        <f t="shared" si="5"/>
        <v>71.0455764075067</v>
      </c>
    </row>
    <row r="34" spans="1:13" ht="57.75" customHeight="1">
      <c r="A34" s="2" t="s">
        <v>59</v>
      </c>
      <c r="B34" s="32" t="s">
        <v>66</v>
      </c>
      <c r="C34" s="45">
        <v>14.995</v>
      </c>
      <c r="D34" s="45">
        <v>12.167</v>
      </c>
      <c r="E34" s="14">
        <f t="shared" si="1"/>
        <v>81.1403801267089</v>
      </c>
      <c r="F34" s="45">
        <v>11.193</v>
      </c>
      <c r="G34" s="14">
        <f t="shared" si="2"/>
        <v>91.99473987014053</v>
      </c>
      <c r="H34" s="47">
        <v>11.121</v>
      </c>
      <c r="I34" s="14">
        <f t="shared" si="3"/>
        <v>99.35674082015547</v>
      </c>
      <c r="J34" s="41">
        <v>8.199</v>
      </c>
      <c r="K34" s="14">
        <f t="shared" si="4"/>
        <v>73.72538440787699</v>
      </c>
      <c r="L34" s="41">
        <v>5.5</v>
      </c>
      <c r="M34" s="14">
        <f t="shared" si="5"/>
        <v>67.08135138431516</v>
      </c>
    </row>
    <row r="36" spans="1:7" s="19" customFormat="1" ht="12.75">
      <c r="A36" s="18" t="s">
        <v>12</v>
      </c>
      <c r="B36" s="18"/>
      <c r="C36" s="18"/>
      <c r="D36" s="18"/>
      <c r="E36" s="18"/>
      <c r="F36" s="18"/>
      <c r="G36" s="18"/>
    </row>
    <row r="37" spans="1:8" ht="25.5" customHeight="1">
      <c r="A37" s="59" t="s">
        <v>159</v>
      </c>
      <c r="B37" s="59"/>
      <c r="C37" s="59"/>
      <c r="D37" s="59"/>
      <c r="E37" s="59"/>
      <c r="F37" s="59"/>
      <c r="G37" s="59"/>
      <c r="H37" s="59"/>
    </row>
  </sheetData>
  <mergeCells count="25">
    <mergeCell ref="A9:C9"/>
    <mergeCell ref="A10:C10"/>
    <mergeCell ref="A11:C11"/>
    <mergeCell ref="A12:C12"/>
    <mergeCell ref="A15:C15"/>
    <mergeCell ref="A16:C16"/>
    <mergeCell ref="A22:A24"/>
    <mergeCell ref="D23:E23"/>
    <mergeCell ref="A17:C17"/>
    <mergeCell ref="A18:C18"/>
    <mergeCell ref="J23:K23"/>
    <mergeCell ref="B22:B24"/>
    <mergeCell ref="C22:C24"/>
    <mergeCell ref="F23:G23"/>
    <mergeCell ref="H23:I23"/>
    <mergeCell ref="L23:M23"/>
    <mergeCell ref="D22:M22"/>
    <mergeCell ref="A1:H1"/>
    <mergeCell ref="A2:H2"/>
    <mergeCell ref="B4:H4"/>
    <mergeCell ref="A7:C8"/>
    <mergeCell ref="D7:D8"/>
    <mergeCell ref="E7:H7"/>
    <mergeCell ref="A13:C13"/>
    <mergeCell ref="A14:C14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workbookViewId="0" topLeftCell="A22">
      <selection activeCell="A22" sqref="A22"/>
    </sheetView>
  </sheetViews>
  <sheetFormatPr defaultColWidth="9.140625" defaultRowHeight="12.75"/>
  <cols>
    <col min="1" max="1" width="43.28125" style="117" customWidth="1"/>
    <col min="2" max="2" width="8.00390625" style="117" customWidth="1"/>
    <col min="3" max="3" width="9.7109375" style="117" customWidth="1"/>
    <col min="4" max="12" width="10.421875" style="117" customWidth="1"/>
    <col min="13" max="16384" width="8.8515625" style="117" customWidth="1"/>
  </cols>
  <sheetData>
    <row r="1" spans="1:13" ht="15" customHeight="1">
      <c r="A1" s="139" t="s">
        <v>192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50"/>
      <c r="M1" s="50"/>
    </row>
    <row r="2" spans="1:13" ht="7.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20" customFormat="1" ht="15.75" customHeight="1">
      <c r="A3" s="20" t="s">
        <v>156</v>
      </c>
      <c r="G3" s="50"/>
      <c r="H3" s="50"/>
      <c r="I3" s="50"/>
      <c r="J3" s="50"/>
      <c r="K3" s="50"/>
      <c r="L3" s="50"/>
      <c r="M3" s="50"/>
    </row>
    <row r="4" spans="7:13" s="20" customFormat="1" ht="6" customHeight="1">
      <c r="G4" s="115"/>
      <c r="H4" s="115"/>
      <c r="I4" s="115"/>
      <c r="J4" s="115"/>
      <c r="K4" s="115"/>
      <c r="L4" s="115"/>
      <c r="M4" s="115"/>
    </row>
    <row r="5" spans="1:7" s="20" customFormat="1" ht="16.5" customHeight="1">
      <c r="A5" s="50" t="s">
        <v>11</v>
      </c>
      <c r="B5" s="50"/>
      <c r="C5" s="50"/>
      <c r="D5" s="50"/>
      <c r="E5" s="50"/>
      <c r="F5" s="50"/>
      <c r="G5" s="115"/>
    </row>
    <row r="6" spans="1:6" ht="13.5">
      <c r="A6" s="186" t="s">
        <v>0</v>
      </c>
      <c r="B6" s="182" t="s">
        <v>1</v>
      </c>
      <c r="C6" s="183" t="s">
        <v>2</v>
      </c>
      <c r="D6" s="187"/>
      <c r="E6" s="187"/>
      <c r="F6" s="184"/>
    </row>
    <row r="7" spans="1:6" ht="27">
      <c r="A7" s="188"/>
      <c r="B7" s="186"/>
      <c r="C7" s="119" t="s">
        <v>3</v>
      </c>
      <c r="D7" s="119" t="s">
        <v>4</v>
      </c>
      <c r="E7" s="119" t="s">
        <v>5</v>
      </c>
      <c r="F7" s="119" t="s">
        <v>6</v>
      </c>
    </row>
    <row r="8" spans="1:6" ht="57" customHeight="1">
      <c r="A8" s="132" t="s">
        <v>32</v>
      </c>
      <c r="B8" s="118" t="s">
        <v>7</v>
      </c>
      <c r="C8" s="120">
        <v>60</v>
      </c>
      <c r="D8" s="120">
        <v>80</v>
      </c>
      <c r="E8" s="120">
        <f aca="true" t="shared" si="0" ref="E8:E15">SUM(D8,-C8)</f>
        <v>20</v>
      </c>
      <c r="F8" s="120">
        <f aca="true" t="shared" si="1" ref="F8:F15">SUM(E8)</f>
        <v>20</v>
      </c>
    </row>
    <row r="9" spans="1:6" ht="57.75" customHeight="1">
      <c r="A9" s="132" t="s">
        <v>33</v>
      </c>
      <c r="B9" s="118" t="s">
        <v>7</v>
      </c>
      <c r="C9" s="120">
        <v>50</v>
      </c>
      <c r="D9" s="120">
        <v>55</v>
      </c>
      <c r="E9" s="120">
        <f t="shared" si="0"/>
        <v>5</v>
      </c>
      <c r="F9" s="120">
        <f t="shared" si="1"/>
        <v>5</v>
      </c>
    </row>
    <row r="10" spans="1:6" ht="69" customHeight="1">
      <c r="A10" s="132" t="s">
        <v>34</v>
      </c>
      <c r="B10" s="118" t="s">
        <v>7</v>
      </c>
      <c r="C10" s="120">
        <v>100</v>
      </c>
      <c r="D10" s="120">
        <v>100</v>
      </c>
      <c r="E10" s="120">
        <f t="shared" si="0"/>
        <v>0</v>
      </c>
      <c r="F10" s="120">
        <f t="shared" si="1"/>
        <v>0</v>
      </c>
    </row>
    <row r="11" spans="1:6" ht="40.5" customHeight="1">
      <c r="A11" s="132" t="s">
        <v>35</v>
      </c>
      <c r="B11" s="121" t="s">
        <v>40</v>
      </c>
      <c r="C11" s="120">
        <v>10</v>
      </c>
      <c r="D11" s="120">
        <v>0</v>
      </c>
      <c r="E11" s="120">
        <f t="shared" si="0"/>
        <v>-10</v>
      </c>
      <c r="F11" s="120">
        <f t="shared" si="1"/>
        <v>-10</v>
      </c>
    </row>
    <row r="12" spans="1:6" ht="45" customHeight="1">
      <c r="A12" s="132" t="s">
        <v>36</v>
      </c>
      <c r="B12" s="121" t="s">
        <v>40</v>
      </c>
      <c r="C12" s="120">
        <v>16</v>
      </c>
      <c r="D12" s="120">
        <v>18</v>
      </c>
      <c r="E12" s="120">
        <f t="shared" si="0"/>
        <v>2</v>
      </c>
      <c r="F12" s="120">
        <f t="shared" si="1"/>
        <v>2</v>
      </c>
    </row>
    <row r="13" spans="1:6" ht="41.25" customHeight="1">
      <c r="A13" s="132" t="s">
        <v>37</v>
      </c>
      <c r="B13" s="121" t="s">
        <v>7</v>
      </c>
      <c r="C13" s="120">
        <v>71</v>
      </c>
      <c r="D13" s="120">
        <v>70</v>
      </c>
      <c r="E13" s="120">
        <f t="shared" si="0"/>
        <v>-1</v>
      </c>
      <c r="F13" s="120">
        <f t="shared" si="1"/>
        <v>-1</v>
      </c>
    </row>
    <row r="14" spans="1:6" ht="39.75" customHeight="1">
      <c r="A14" s="132" t="s">
        <v>38</v>
      </c>
      <c r="B14" s="121" t="s">
        <v>40</v>
      </c>
      <c r="C14" s="120">
        <v>64</v>
      </c>
      <c r="D14" s="120">
        <v>65</v>
      </c>
      <c r="E14" s="120">
        <f t="shared" si="0"/>
        <v>1</v>
      </c>
      <c r="F14" s="120">
        <f t="shared" si="1"/>
        <v>1</v>
      </c>
    </row>
    <row r="15" spans="1:6" ht="44.25" customHeight="1">
      <c r="A15" s="132" t="s">
        <v>39</v>
      </c>
      <c r="B15" s="121" t="s">
        <v>7</v>
      </c>
      <c r="C15" s="120">
        <v>60</v>
      </c>
      <c r="D15" s="120">
        <v>80</v>
      </c>
      <c r="E15" s="120">
        <f t="shared" si="0"/>
        <v>20</v>
      </c>
      <c r="F15" s="120">
        <f t="shared" si="1"/>
        <v>20</v>
      </c>
    </row>
    <row r="16" spans="1:7" s="20" customFormat="1" ht="13.5">
      <c r="A16" s="5"/>
      <c r="B16" s="115"/>
      <c r="C16" s="115"/>
      <c r="D16" s="115"/>
      <c r="E16" s="20" t="s">
        <v>10</v>
      </c>
      <c r="F16" s="20">
        <f>SUM(F12:F15)</f>
        <v>22</v>
      </c>
      <c r="G16" s="115"/>
    </row>
    <row r="17" spans="1:7" s="20" customFormat="1" ht="13.5">
      <c r="A17" s="5"/>
      <c r="B17" s="115"/>
      <c r="C17" s="115"/>
      <c r="D17" s="115"/>
      <c r="G17" s="115"/>
    </row>
    <row r="18" s="50" customFormat="1" ht="13.5">
      <c r="A18" s="17" t="s">
        <v>22</v>
      </c>
    </row>
    <row r="19" spans="1:11" ht="13.5">
      <c r="A19" s="150" t="s">
        <v>0</v>
      </c>
      <c r="B19" s="182" t="s">
        <v>1</v>
      </c>
      <c r="C19" s="182">
        <v>2010</v>
      </c>
      <c r="D19" s="182" t="s">
        <v>8</v>
      </c>
      <c r="E19" s="182"/>
      <c r="F19" s="182"/>
      <c r="G19" s="182"/>
      <c r="H19" s="182"/>
      <c r="I19" s="182"/>
      <c r="J19" s="182"/>
      <c r="K19" s="182"/>
    </row>
    <row r="20" spans="1:11" ht="13.5">
      <c r="A20" s="150"/>
      <c r="B20" s="182"/>
      <c r="C20" s="182"/>
      <c r="D20" s="182">
        <v>2011</v>
      </c>
      <c r="E20" s="182"/>
      <c r="F20" s="183">
        <v>2012</v>
      </c>
      <c r="G20" s="184"/>
      <c r="H20" s="183">
        <v>2013</v>
      </c>
      <c r="I20" s="184"/>
      <c r="J20" s="183">
        <v>2014</v>
      </c>
      <c r="K20" s="184"/>
    </row>
    <row r="21" spans="1:11" ht="41.25">
      <c r="A21" s="150"/>
      <c r="B21" s="182"/>
      <c r="C21" s="182"/>
      <c r="D21" s="122" t="s">
        <v>9</v>
      </c>
      <c r="E21" s="122" t="s">
        <v>26</v>
      </c>
      <c r="F21" s="122" t="s">
        <v>9</v>
      </c>
      <c r="G21" s="122" t="s">
        <v>27</v>
      </c>
      <c r="H21" s="122" t="s">
        <v>9</v>
      </c>
      <c r="I21" s="122" t="s">
        <v>64</v>
      </c>
      <c r="J21" s="122" t="s">
        <v>9</v>
      </c>
      <c r="K21" s="122" t="s">
        <v>169</v>
      </c>
    </row>
    <row r="22" spans="1:11" ht="52.5">
      <c r="A22" s="113" t="s">
        <v>32</v>
      </c>
      <c r="B22" s="118" t="s">
        <v>7</v>
      </c>
      <c r="C22" s="123">
        <v>0</v>
      </c>
      <c r="D22" s="123">
        <v>5</v>
      </c>
      <c r="E22" s="124" t="s">
        <v>175</v>
      </c>
      <c r="F22" s="124">
        <v>30</v>
      </c>
      <c r="G22" s="124">
        <f aca="true" t="shared" si="2" ref="G22:G29">IF(D22=0,0,F22/D22)*100</f>
        <v>600</v>
      </c>
      <c r="H22" s="124">
        <v>45</v>
      </c>
      <c r="I22" s="124">
        <f aca="true" t="shared" si="3" ref="I22:I29">IF(F22=0,0,H22/F22)*100</f>
        <v>150</v>
      </c>
      <c r="J22" s="120">
        <v>80</v>
      </c>
      <c r="K22" s="124">
        <f aca="true" t="shared" si="4" ref="K22:K29">IF(H22=0,0,J22/H22)*100</f>
        <v>177.77777777777777</v>
      </c>
    </row>
    <row r="23" spans="1:11" ht="52.5">
      <c r="A23" s="113" t="s">
        <v>33</v>
      </c>
      <c r="B23" s="118" t="s">
        <v>7</v>
      </c>
      <c r="C23" s="123">
        <v>0</v>
      </c>
      <c r="D23" s="123">
        <v>15</v>
      </c>
      <c r="E23" s="124" t="s">
        <v>175</v>
      </c>
      <c r="F23" s="124">
        <v>25</v>
      </c>
      <c r="G23" s="124">
        <f t="shared" si="2"/>
        <v>166.66666666666669</v>
      </c>
      <c r="H23" s="124">
        <v>30</v>
      </c>
      <c r="I23" s="124">
        <f t="shared" si="3"/>
        <v>120</v>
      </c>
      <c r="J23" s="120">
        <v>55</v>
      </c>
      <c r="K23" s="124">
        <f t="shared" si="4"/>
        <v>183.33333333333331</v>
      </c>
    </row>
    <row r="24" spans="1:11" ht="69.75" customHeight="1">
      <c r="A24" s="113" t="s">
        <v>34</v>
      </c>
      <c r="B24" s="118" t="s">
        <v>7</v>
      </c>
      <c r="C24" s="123">
        <v>0</v>
      </c>
      <c r="D24" s="123">
        <v>5</v>
      </c>
      <c r="E24" s="124" t="s">
        <v>175</v>
      </c>
      <c r="F24" s="124">
        <v>90</v>
      </c>
      <c r="G24" s="124">
        <f t="shared" si="2"/>
        <v>1800</v>
      </c>
      <c r="H24" s="124">
        <v>100</v>
      </c>
      <c r="I24" s="124">
        <f t="shared" si="3"/>
        <v>111.11111111111111</v>
      </c>
      <c r="J24" s="120">
        <v>100</v>
      </c>
      <c r="K24" s="124">
        <f t="shared" si="4"/>
        <v>100</v>
      </c>
    </row>
    <row r="25" spans="1:11" ht="39">
      <c r="A25" s="113" t="s">
        <v>35</v>
      </c>
      <c r="B25" s="121" t="s">
        <v>40</v>
      </c>
      <c r="C25" s="123">
        <v>2</v>
      </c>
      <c r="D25" s="123">
        <v>1</v>
      </c>
      <c r="E25" s="124">
        <f>IF(C25=0,0,D25/C25)*100</f>
        <v>50</v>
      </c>
      <c r="F25" s="124">
        <v>12</v>
      </c>
      <c r="G25" s="124">
        <f t="shared" si="2"/>
        <v>1200</v>
      </c>
      <c r="H25" s="124">
        <v>12</v>
      </c>
      <c r="I25" s="124">
        <f t="shared" si="3"/>
        <v>100</v>
      </c>
      <c r="J25" s="120">
        <v>0</v>
      </c>
      <c r="K25" s="124">
        <f t="shared" si="4"/>
        <v>0</v>
      </c>
    </row>
    <row r="26" spans="1:11" ht="43.5" customHeight="1">
      <c r="A26" s="113" t="s">
        <v>36</v>
      </c>
      <c r="B26" s="121" t="s">
        <v>40</v>
      </c>
      <c r="C26" s="123">
        <v>0</v>
      </c>
      <c r="D26" s="123">
        <v>7</v>
      </c>
      <c r="E26" s="124" t="s">
        <v>175</v>
      </c>
      <c r="F26" s="124">
        <v>24</v>
      </c>
      <c r="G26" s="124">
        <f t="shared" si="2"/>
        <v>342.85714285714283</v>
      </c>
      <c r="H26" s="124">
        <v>26</v>
      </c>
      <c r="I26" s="124">
        <f t="shared" si="3"/>
        <v>108.33333333333333</v>
      </c>
      <c r="J26" s="120">
        <v>18</v>
      </c>
      <c r="K26" s="124">
        <f t="shared" si="4"/>
        <v>69.23076923076923</v>
      </c>
    </row>
    <row r="27" spans="1:11" ht="52.5">
      <c r="A27" s="113" t="s">
        <v>37</v>
      </c>
      <c r="B27" s="121" t="s">
        <v>7</v>
      </c>
      <c r="C27" s="124">
        <v>0.8</v>
      </c>
      <c r="D27" s="124">
        <v>25</v>
      </c>
      <c r="E27" s="124">
        <f>IF(C27=0,0,D27/C27)*100</f>
        <v>3125</v>
      </c>
      <c r="F27" s="124">
        <v>25</v>
      </c>
      <c r="G27" s="124">
        <f t="shared" si="2"/>
        <v>100</v>
      </c>
      <c r="H27" s="124">
        <v>70</v>
      </c>
      <c r="I27" s="124">
        <f t="shared" si="3"/>
        <v>280</v>
      </c>
      <c r="J27" s="120">
        <v>70</v>
      </c>
      <c r="K27" s="124">
        <f t="shared" si="4"/>
        <v>100</v>
      </c>
    </row>
    <row r="28" spans="1:11" ht="39">
      <c r="A28" s="113" t="s">
        <v>38</v>
      </c>
      <c r="B28" s="121" t="s">
        <v>40</v>
      </c>
      <c r="C28" s="124">
        <v>0</v>
      </c>
      <c r="D28" s="124">
        <v>8</v>
      </c>
      <c r="E28" s="124" t="s">
        <v>175</v>
      </c>
      <c r="F28" s="124">
        <v>25</v>
      </c>
      <c r="G28" s="124">
        <f t="shared" si="2"/>
        <v>312.5</v>
      </c>
      <c r="H28" s="124">
        <v>50</v>
      </c>
      <c r="I28" s="124">
        <f t="shared" si="3"/>
        <v>200</v>
      </c>
      <c r="J28" s="120">
        <v>65</v>
      </c>
      <c r="K28" s="124">
        <f t="shared" si="4"/>
        <v>130</v>
      </c>
    </row>
    <row r="29" spans="1:11" ht="48.75" customHeight="1">
      <c r="A29" s="114" t="s">
        <v>39</v>
      </c>
      <c r="B29" s="121" t="s">
        <v>7</v>
      </c>
      <c r="C29" s="124">
        <v>0</v>
      </c>
      <c r="D29" s="124">
        <v>0</v>
      </c>
      <c r="E29" s="124" t="s">
        <v>175</v>
      </c>
      <c r="F29" s="124">
        <v>20</v>
      </c>
      <c r="G29" s="124">
        <f t="shared" si="2"/>
        <v>0</v>
      </c>
      <c r="H29" s="124">
        <v>55</v>
      </c>
      <c r="I29" s="124">
        <f t="shared" si="3"/>
        <v>275</v>
      </c>
      <c r="J29" s="120">
        <v>80</v>
      </c>
      <c r="K29" s="124">
        <f t="shared" si="4"/>
        <v>145.45454545454547</v>
      </c>
    </row>
    <row r="30" spans="1:7" ht="13.5">
      <c r="A30" s="128"/>
      <c r="B30" s="128"/>
      <c r="C30" s="128"/>
      <c r="D30" s="128"/>
      <c r="E30" s="128"/>
      <c r="F30" s="128"/>
      <c r="G30" s="128"/>
    </row>
    <row r="31" spans="1:12" s="130" customFormat="1" ht="13.5">
      <c r="A31" s="129" t="s">
        <v>12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</row>
    <row r="32" spans="1:13" ht="33" customHeight="1">
      <c r="A32" s="185" t="s">
        <v>161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31"/>
      <c r="M32" s="131"/>
    </row>
  </sheetData>
  <mergeCells count="13">
    <mergeCell ref="A1:K1"/>
    <mergeCell ref="B6:B7"/>
    <mergeCell ref="C6:F6"/>
    <mergeCell ref="A6:A7"/>
    <mergeCell ref="B19:B21"/>
    <mergeCell ref="C19:C21"/>
    <mergeCell ref="H20:I20"/>
    <mergeCell ref="A32:K32"/>
    <mergeCell ref="J20:K20"/>
    <mergeCell ref="D20:E20"/>
    <mergeCell ref="F20:G20"/>
    <mergeCell ref="D19:K19"/>
    <mergeCell ref="A19:A21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2015-03-13T12:00:32Z</cp:lastPrinted>
  <dcterms:created xsi:type="dcterms:W3CDTF">1996-10-08T23:32:33Z</dcterms:created>
  <dcterms:modified xsi:type="dcterms:W3CDTF">2015-03-13T12:16:32Z</dcterms:modified>
  <cp:category/>
  <cp:version/>
  <cp:contentType/>
  <cp:contentStatus/>
</cp:coreProperties>
</file>