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40" yWindow="885" windowWidth="14805" windowHeight="7230" activeTab="5"/>
  </bookViews>
  <sheets>
    <sheet name="Титул" sheetId="4" r:id="rId1"/>
    <sheet name="Форма 1" sheetId="2" r:id="rId2"/>
    <sheet name="Форма 2" sheetId="3" r:id="rId3"/>
    <sheet name="Форма 3" sheetId="5" r:id="rId4"/>
    <sheet name="Форма 4" sheetId="1" r:id="rId5"/>
    <sheet name="Форма 5" sheetId="7" r:id="rId6"/>
    <sheet name="Форма 6" sheetId="8" r:id="rId7"/>
    <sheet name="Форма 7" sheetId="9" r:id="rId8"/>
  </sheets>
  <definedNames>
    <definedName name="_xlnm.Print_Area" localSheetId="0">Титул!$A$1:$N$23</definedName>
    <definedName name="_xlnm.Print_Area" localSheetId="1">'Форма 1'!$A$1:$S$36</definedName>
    <definedName name="_xlnm.Print_Area" localSheetId="2">'Форма 2'!$A$1:$H$71</definedName>
    <definedName name="_xlnm.Print_Area" localSheetId="6">'Форма 6'!$A$1:$G$17</definedName>
  </definedNames>
  <calcPr calcId="124519" refMode="R1C1"/>
</workbook>
</file>

<file path=xl/calcChain.xml><?xml version="1.0" encoding="utf-8"?>
<calcChain xmlns="http://schemas.openxmlformats.org/spreadsheetml/2006/main">
  <c r="F22" i="3"/>
  <c r="E22"/>
  <c r="P21" i="2" l="1"/>
  <c r="Q22"/>
  <c r="P20"/>
  <c r="Q14"/>
  <c r="K17" i="1" l="1"/>
  <c r="J17"/>
  <c r="J14"/>
  <c r="J12"/>
  <c r="K10"/>
  <c r="J10"/>
  <c r="K12" l="1"/>
  <c r="P30" i="2" l="1"/>
  <c r="N27"/>
  <c r="E53" i="3" s="1"/>
  <c r="O27" i="2"/>
  <c r="F53" i="3" s="1"/>
  <c r="M27" i="2"/>
  <c r="P33"/>
  <c r="N24"/>
  <c r="O24"/>
  <c r="M24"/>
  <c r="P23"/>
  <c r="Q20"/>
  <c r="P15"/>
  <c r="E25" i="3" l="1"/>
  <c r="E23"/>
  <c r="F14" l="1"/>
  <c r="N17" i="2"/>
  <c r="O17"/>
  <c r="M17"/>
  <c r="E14" i="3"/>
  <c r="N32" i="2" l="1"/>
  <c r="E64" i="3" s="1"/>
  <c r="O32" i="2"/>
  <c r="F64" i="3" s="1"/>
  <c r="M32" i="2"/>
  <c r="Q30" l="1"/>
  <c r="Q23" l="1"/>
  <c r="N10"/>
  <c r="O10"/>
  <c r="M10"/>
  <c r="F16" i="3" l="1"/>
  <c r="E16"/>
  <c r="K43"/>
  <c r="I43"/>
  <c r="F43"/>
  <c r="F41" s="1"/>
  <c r="Q24" i="2"/>
  <c r="Q25"/>
  <c r="P25"/>
  <c r="P24" l="1"/>
  <c r="E43" i="3"/>
  <c r="E41" s="1"/>
  <c r="E40" s="1"/>
  <c r="F40"/>
  <c r="N31" i="2"/>
  <c r="O31"/>
  <c r="F62" i="3" s="1"/>
  <c r="M31" i="2"/>
  <c r="E62" i="3" s="1"/>
  <c r="Q35" i="2"/>
  <c r="P35"/>
  <c r="G41" i="3" l="1"/>
  <c r="G43"/>
  <c r="G40"/>
  <c r="Q33" i="2" l="1"/>
  <c r="P32" l="1"/>
  <c r="Q32"/>
  <c r="Q31"/>
  <c r="E61" i="3" l="1"/>
  <c r="P31" i="2"/>
  <c r="G64" i="3"/>
  <c r="K20" i="1"/>
  <c r="K22"/>
  <c r="K24"/>
  <c r="J20"/>
  <c r="J22"/>
  <c r="J24"/>
  <c r="K14"/>
  <c r="F61" i="3" l="1"/>
  <c r="G61" s="1"/>
  <c r="G62"/>
  <c r="E17" l="1"/>
  <c r="F25"/>
  <c r="F15" s="1"/>
  <c r="F23"/>
  <c r="E15"/>
  <c r="E12"/>
  <c r="M26" i="2"/>
  <c r="N9"/>
  <c r="O9"/>
  <c r="M9"/>
  <c r="E51" i="3" l="1"/>
  <c r="N26" i="2"/>
  <c r="F12" i="3"/>
  <c r="O26" i="2"/>
  <c r="F51" i="3" s="1"/>
  <c r="E20"/>
  <c r="M16" i="2"/>
  <c r="M8" s="1"/>
  <c r="M7" s="1"/>
  <c r="O16" l="1"/>
  <c r="N16"/>
  <c r="F32" i="3" l="1"/>
  <c r="F30" s="1"/>
  <c r="N8" i="2"/>
  <c r="N7" s="1"/>
  <c r="E32" i="3"/>
  <c r="O8" i="2"/>
  <c r="O7" s="1"/>
  <c r="G25" i="3"/>
  <c r="F20"/>
  <c r="E19"/>
  <c r="Q12" i="2"/>
  <c r="Q13"/>
  <c r="E30" i="3" l="1"/>
  <c r="E29" s="1"/>
  <c r="E11"/>
  <c r="Q8" i="2"/>
  <c r="P8"/>
  <c r="G32" i="3"/>
  <c r="F11"/>
  <c r="F19"/>
  <c r="G15"/>
  <c r="P19" i="2" l="1"/>
  <c r="Q19"/>
  <c r="Q15" l="1"/>
  <c r="Q18" l="1"/>
  <c r="G26" i="3" l="1"/>
  <c r="G37"/>
  <c r="G12" l="1"/>
  <c r="G23"/>
  <c r="G16"/>
  <c r="P28" i="2" l="1"/>
  <c r="Q28"/>
  <c r="P29"/>
  <c r="Q29"/>
  <c r="F9" i="3"/>
  <c r="F50" l="1"/>
  <c r="P11" i="2"/>
  <c r="Q11"/>
  <c r="Q27"/>
  <c r="P27"/>
  <c r="Q21"/>
  <c r="Q9" l="1"/>
  <c r="Q10"/>
  <c r="E9" i="3"/>
  <c r="G53"/>
  <c r="P17" i="2"/>
  <c r="P9"/>
  <c r="P10"/>
  <c r="G22" i="3"/>
  <c r="G11"/>
  <c r="Q17" i="2"/>
  <c r="Q26"/>
  <c r="P26"/>
  <c r="Q16"/>
  <c r="E8" i="3" l="1"/>
  <c r="P16" i="2"/>
  <c r="E50" i="3"/>
  <c r="G50" s="1"/>
  <c r="G51"/>
  <c r="G30"/>
  <c r="F29"/>
  <c r="G29" s="1"/>
  <c r="G20"/>
  <c r="G19"/>
  <c r="P7" i="2" l="1"/>
  <c r="F8" i="3"/>
  <c r="G8" s="1"/>
  <c r="G9"/>
  <c r="Q7" i="2" l="1"/>
</calcChain>
</file>

<file path=xl/sharedStrings.xml><?xml version="1.0" encoding="utf-8"?>
<sst xmlns="http://schemas.openxmlformats.org/spreadsheetml/2006/main" count="853" uniqueCount="433">
  <si>
    <t>Код аналитической программной классификации</t>
  </si>
  <si>
    <t>ГРБС</t>
  </si>
  <si>
    <t>Наименование муниципальной услуги (работы)</t>
  </si>
  <si>
    <t>Наименование показателя</t>
  </si>
  <si>
    <t xml:space="preserve">Единица измерения </t>
  </si>
  <si>
    <t>МП</t>
  </si>
  <si>
    <t>Пп</t>
  </si>
  <si>
    <t>Наименование меры                                        государственного регулирования</t>
  </si>
  <si>
    <t>Показатель применения меры</t>
  </si>
  <si>
    <t>03</t>
  </si>
  <si>
    <t>Организация библиотечного обслуживания населения</t>
  </si>
  <si>
    <t>1</t>
  </si>
  <si>
    <t>938</t>
  </si>
  <si>
    <t xml:space="preserve">Расходы бюджета муниципального образования на оказание муниципальной услуги </t>
  </si>
  <si>
    <t>тыс. руб.</t>
  </si>
  <si>
    <t>2</t>
  </si>
  <si>
    <t>Расходы бюджета МО "Город Воткинск"  на выполнение работы</t>
  </si>
  <si>
    <t>Расходы бюджета МО "Город Воткинск" на оказание муниципальной услуги</t>
  </si>
  <si>
    <t>Расходы бюджета муниципального района на выполнение работы</t>
  </si>
  <si>
    <t>Форма 4.</t>
  </si>
  <si>
    <t xml:space="preserve">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</si>
  <si>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</si>
  <si>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t>
  </si>
  <si>
    <t>% исполнения к плану на отчетный период</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</si>
  <si>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</si>
  <si>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</si>
  <si>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</si>
  <si>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</si>
  <si>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ОМ</t>
  </si>
  <si>
    <t>М</t>
  </si>
  <si>
    <t>Рз</t>
  </si>
  <si>
    <t>Пр</t>
  </si>
  <si>
    <t>ЦС</t>
  </si>
  <si>
    <t>ВР</t>
  </si>
  <si>
    <t xml:space="preserve">Развитие культуры </t>
  </si>
  <si>
    <t>Всего</t>
  </si>
  <si>
    <t>Управление культуры, спорта и молодежной политики Администрации города Вокткинска</t>
  </si>
  <si>
    <t>Библиотечное обслуживание населения</t>
  </si>
  <si>
    <t>Управление культуры, спорта и молодежной политики Администрации города Воткинска</t>
  </si>
  <si>
    <t>08</t>
  </si>
  <si>
    <t>01</t>
  </si>
  <si>
    <t>Оказание муниципальной услуги по библиотечно информационному обслуживанияю населения</t>
  </si>
  <si>
    <t>04</t>
  </si>
  <si>
    <t>Организация досуга, предоставление услуг организаций культуры и доступа к музейным фондам</t>
  </si>
  <si>
    <t>Организация и проведение массовых городских и культурно-досуговых мероприятий</t>
  </si>
  <si>
    <t>02</t>
  </si>
  <si>
    <t>Предоставление муниципальных услуг (выполнение работ) муниципальными культурно-досуговыми учреждениями</t>
  </si>
  <si>
    <t>621</t>
  </si>
  <si>
    <t>Оказание муниципальной услуги по предоставлению доступа населения к музейным коллекциям (фондам)</t>
  </si>
  <si>
    <t xml:space="preserve">Управление культуры, спорта и молодежной политики Администрации города Вокткинска </t>
  </si>
  <si>
    <t>5</t>
  </si>
  <si>
    <t xml:space="preserve">Обеспечение финансовой работы , по средствам финансирования содержания муниципального казенного учреждения "Централизованная бухгалтерия учреждений культуры, спорта и молодежной политики" города Воткинска </t>
  </si>
  <si>
    <t>Управление культуры, спорта и молодежной политики Администрации города Вокткинска, МКУ "ЦБУКС и МП"</t>
  </si>
  <si>
    <t>Форма 1</t>
  </si>
  <si>
    <t>Отчет об использовании бюджетных ассигнований бюджета муниципального образования на реализацию мунципальной программы</t>
  </si>
  <si>
    <t>И</t>
  </si>
  <si>
    <t>Кассовые расходы, %</t>
  </si>
  <si>
    <t>Кассовое исполнение на конец отчетного периода</t>
  </si>
  <si>
    <t>Наименование муниципальной программы, подпрограммы</t>
  </si>
  <si>
    <t>Источник финансирования</t>
  </si>
  <si>
    <t>Развитие культуры</t>
  </si>
  <si>
    <t>бюджет МО "Город Воткинск"</t>
  </si>
  <si>
    <t>в том числе:</t>
  </si>
  <si>
    <t>собственные средства бюджета МО "Город Воткинск"</t>
  </si>
  <si>
    <t>субсидии из бюджета Удмуртской Республики</t>
  </si>
  <si>
    <t>субвенции из бюджета Удмуртской Республики</t>
  </si>
  <si>
    <t>приносящая доход деятельность</t>
  </si>
  <si>
    <t>средства бюджета Удмуртской Республики, планируемые к привлечению</t>
  </si>
  <si>
    <t xml:space="preserve">иные источники </t>
  </si>
  <si>
    <t>иные источники</t>
  </si>
  <si>
    <t>Форма 2</t>
  </si>
  <si>
    <t>Оценка расходов, тыс. руб.</t>
  </si>
  <si>
    <t>Отношение фактических расходов к оценке расходов, %</t>
  </si>
  <si>
    <t>Оценка расходов согласно муниципальной программе</t>
  </si>
  <si>
    <t>Отчет о расходах на реализацию муницпальной программы за счет всех источников финансирования</t>
  </si>
  <si>
    <t>Фактические расходы на отчетную дату</t>
  </si>
  <si>
    <t>612</t>
  </si>
  <si>
    <t>Комплектование библиотечных фондов</t>
  </si>
  <si>
    <t>субсидии из бюджета Российской Федерации</t>
  </si>
  <si>
    <t>Количество посещений</t>
  </si>
  <si>
    <t>единиц</t>
  </si>
  <si>
    <t>Количество документов</t>
  </si>
  <si>
    <t xml:space="preserve">единиц </t>
  </si>
  <si>
    <t>Количество клубных формирований</t>
  </si>
  <si>
    <t>Количество экспозиций</t>
  </si>
  <si>
    <t>0320160110</t>
  </si>
  <si>
    <t>0350160030</t>
  </si>
  <si>
    <t>муз</t>
  </si>
  <si>
    <t>сад</t>
  </si>
  <si>
    <t>кир</t>
  </si>
  <si>
    <t>окт</t>
  </si>
  <si>
    <t>Юбил</t>
  </si>
  <si>
    <t>737 форма</t>
  </si>
  <si>
    <t>6</t>
  </si>
  <si>
    <t>Управление культуры, спорта и молодежной политики</t>
  </si>
  <si>
    <t>7</t>
  </si>
  <si>
    <t>Организация и проведение масштабных городских праздников (день рождения П.И. Чайковского, Мелодии лета, Осенины, День города и др.)</t>
  </si>
  <si>
    <t>Развитие туризма</t>
  </si>
  <si>
    <t>03101R5190</t>
  </si>
  <si>
    <t>4</t>
  </si>
  <si>
    <t>Проведение мероприятий по популяризации национальных культур</t>
  </si>
  <si>
    <t>0340161640</t>
  </si>
  <si>
    <t>всего</t>
  </si>
  <si>
    <t>Библиотечное, библиографическое и информационное обслуживание пользователей библиотеки</t>
  </si>
  <si>
    <t xml:space="preserve">Создание экспозиций (выставок) музеев, организация выездных выставок </t>
  </si>
  <si>
    <t>Формирование, учет, изучение, обеспечение физического сохранения и безопасности музейных предметов, музейных коллекций</t>
  </si>
  <si>
    <t>Организация деятельности клубных формирований и формирований самодеятельного народного творчества</t>
  </si>
  <si>
    <t>622</t>
  </si>
  <si>
    <t>07</t>
  </si>
  <si>
    <t>Проведение специальной оценки условий труда в муниципальных учреждениях</t>
  </si>
  <si>
    <t>0350761660</t>
  </si>
  <si>
    <t>244</t>
  </si>
  <si>
    <t>прочие дотации из бюджета Удмуртской Республики</t>
  </si>
  <si>
    <t>налог ????</t>
  </si>
  <si>
    <t>не сделала!!!</t>
  </si>
  <si>
    <t>Сводная бюджетная роспись, план на 1 января отчетного года</t>
  </si>
  <si>
    <t>Сводная бюджетная роспись на отчетную дату</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</si>
  <si>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</si>
  <si>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</si>
  <si>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</si>
  <si>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</si>
  <si>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Уплата налога на землю</t>
  </si>
  <si>
    <t>0310460630</t>
  </si>
  <si>
    <t xml:space="preserve">0310161610      </t>
  </si>
  <si>
    <t xml:space="preserve">0320261620 </t>
  </si>
  <si>
    <t>0320261620</t>
  </si>
  <si>
    <t xml:space="preserve">0320361600 </t>
  </si>
  <si>
    <t>0320760630</t>
  </si>
  <si>
    <t>0350260120</t>
  </si>
  <si>
    <t>121, 122, 129, 244</t>
  </si>
  <si>
    <t>111, 112,119, 244</t>
  </si>
  <si>
    <t>0360260110</t>
  </si>
  <si>
    <t>Библиографическая обработка документов и создание каталогов</t>
  </si>
  <si>
    <t>за 2018 год</t>
  </si>
  <si>
    <t>Уплата налога на имущество</t>
  </si>
  <si>
    <t>0310460620</t>
  </si>
  <si>
    <t>0320760620</t>
  </si>
  <si>
    <t>0360260180</t>
  </si>
  <si>
    <t>Создание условий для реализации программы "Развитие культуры на 2015-2021 годы"</t>
  </si>
  <si>
    <t>Реализация установленных полномочий (функций) Управления культуры, спорта  и молодежной политики Администрации города Воткинска. Организация управления программой  "Развитие культуры на 2015-2021 годы"</t>
  </si>
  <si>
    <t>Создание условий для реализации муниципальной программы "Развитие культуры на 2015-2021 годы"</t>
  </si>
  <si>
    <t>Количество пользователей</t>
  </si>
  <si>
    <t>человек</t>
  </si>
  <si>
    <t>Количество обработанных документов</t>
  </si>
  <si>
    <t>Организация и проведение культурно-досуговых, культурно-зрелищных мероприятий</t>
  </si>
  <si>
    <t>Количество концертов и концертных программ, иных зрелищных мероприятий</t>
  </si>
  <si>
    <t>Организация творческой деятельности населения через клубные формирования</t>
  </si>
  <si>
    <t xml:space="preserve">Количество участников клубных формирований </t>
  </si>
  <si>
    <t>Форма 3</t>
  </si>
  <si>
    <t xml:space="preserve">Отчет о выполнении основных мероприятий муниципальной программы  </t>
  </si>
  <si>
    <t>Наименование подпрограммы, основного мероприятия, мероприятия</t>
  </si>
  <si>
    <t>Ответственный исполнитель, соисполнители подпрограммы, основного мероприятия,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</si>
  <si>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</si>
  <si>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</si>
  <si>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</si>
  <si>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</si>
  <si>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</si>
  <si>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Мп</t>
  </si>
  <si>
    <t>Подпрограмма «Библиотечное обслуживание населения»</t>
  </si>
  <si>
    <t>Оказание муниципальной услуги по библиотечному, библиографическому и информационному обслуживанию библиотеки</t>
  </si>
  <si>
    <t>МБУ «ЦБС»</t>
  </si>
  <si>
    <t xml:space="preserve"> 2018 год</t>
  </si>
  <si>
    <t>2018 год</t>
  </si>
  <si>
    <t xml:space="preserve"> Библиотечное , библиографическое и информационное обслуживание пользователей библиотеки </t>
  </si>
  <si>
    <t>-в стационарных условиях;</t>
  </si>
  <si>
    <t>- вне стационара</t>
  </si>
  <si>
    <t xml:space="preserve">Допустимые (возможные) отклонения от установленных показателей объема муниципальной услуги, в пределах которых муниципальное задание считается выполненным 5 % </t>
  </si>
  <si>
    <t>Поступления книг и периодических изданий – 1425 единиц</t>
  </si>
  <si>
    <t>Обработано и созданы записи в электронный каталог – 1575 документов</t>
  </si>
  <si>
    <t>Укрепление материально-технической базы библиотек.</t>
  </si>
  <si>
    <t>Создание условий для модернизации библиотечной деятельности.</t>
  </si>
  <si>
    <t>Укрепление МТО ведется за счет внебюджетных средств. За 2018 год израсходовано 219 386 рублей.</t>
  </si>
  <si>
    <t xml:space="preserve">Отсутствие финансирования из бюджета МО «Город Воткинск» </t>
  </si>
  <si>
    <t>Уплата налога  на имущество организаций МБУ «ЦБС» г. Воткинска</t>
  </si>
  <si>
    <t>Оплата        производится     вовремя</t>
  </si>
  <si>
    <t>Управление культуры, спорта и молодежной политики, учреждения досугового типа</t>
  </si>
  <si>
    <t>2018  год</t>
  </si>
  <si>
    <t>Организация  массовых городских мероприятий, проводимых управлением культуры, спорта и молодежной политики</t>
  </si>
  <si>
    <t xml:space="preserve">2018 год </t>
  </si>
  <si>
    <t xml:space="preserve">Организация и проведение массовых городских мероприятий. финансируемых через управление культуры </t>
  </si>
  <si>
    <t>Предоставление муниципальных  услуг (выполнение работ) муниципальными культурно - досуговыми учреждениями</t>
  </si>
  <si>
    <t>Управление культуры, спорта и молодежной политики,  учреждения досугового типа</t>
  </si>
  <si>
    <t>Организация мероприятий</t>
  </si>
  <si>
    <t>Учреждения досугового типа</t>
  </si>
  <si>
    <t>Организация и проведение народных гуляний, праздников, торжественных мероприятий, памятных дат, фестивалей, смотров, конкурсов, выставок путем выполнения муниципального задания культурно-досуговых учреждений</t>
  </si>
  <si>
    <t>Муниципальные задания выполнены в полном объеме. Проведено 330 мероприятий.</t>
  </si>
  <si>
    <t xml:space="preserve"> Управление культуры, спорта и молодежной политики, учреждения досугового типа</t>
  </si>
  <si>
    <t xml:space="preserve">Количество клубных формирований. Сохранность контингента участников (%). </t>
  </si>
  <si>
    <t xml:space="preserve">   72 клубных формирования -  1893 человека;        сохранность -100 %                                                                                                                                                                                                                                                                                                                                                                                                                                                                                                                                                                                                                                                                                                                                                                                                                                                                                                                                                                                                                                                                                                                                                                                                                                                                                                                                                                                                                                                                                                                                                                                                                                                                                                                                                                                                                                                                                                                                                                                                                                                                                                                                                                                                                                                                                                                                                                                                                                                                                                                                                                                                                                                                                                                                                                                                                                                                                                                                                                                                                                                                                                                                                                                                                                                                                                                                                                                                                                                                                                                                                                                                                                                                                                                                                                                                                                                                                                                                                                                                                                                                                                                                                                                                                                                                                                                                                                                                                                                                                                                                                                                                                                                                                                                                                                                                                                                                                                                                                                                                                                                                                                                                                                                                                                                                                                                                                                                                                                                                                                                                                                                                                                                                                                                                                                                                                                                                                                                                                                                                                                                                                                                                                                                                                                                                                                                                                                                                                                                                                                                                                                                                                                                                                                                                                                                                                                                                                                                                                                                                                                                                                                                                                                                                                                                                                                                                                                                                                                                                                                                                                                                                                                                                                                                                                                                                                                                                                                                                                                                                                                                                                                                                                                                                                                                                                                                                                                                                                                                                                                                                                                                                                                                                                                                                                                                                                                                                                                                                                                                                                                                                                                                                                                                                                                                                                                                                                                                                                                                                                                                                                                                                                                                                                                                                                                                                                                                                                                                                                                                                                                                                                                                                                                                                                                                                                                                                                                                                                                                                                                                                                                                                                                                                                                                                                                                                                                                                                                                                                                                                                                                                                                                                                                                                                                                                                                                                                                                                                                                                                                                                                                                                                                                                                                                                                                                                                                                                                                                                                                                                                                                                                                                                                                                                                                                                                                                                                                                                                                                                                                                                                                                                                                                                                                                                                                                                                                                                                                                                                                                                                                                                                                                                                                                                                                                                                                                                                                                                                                                                                                                                                                                                                                                                                                                                                                                                                                                                                                                                                                                                                                                                                                                                                                                                                                                                                                                                                                                                                                                                                                                                                                                                                                                                                                                                                                                                                                                                                                                                                                                                                                                                                                                                                                                                                                                                                                                                                                                                                                                                                                                                                                                                                                                                                                                                                                                                                                                                                                                                                                                                                                                                                                                                                                                                                                                                                                                                                                                                                                                                                                                                                                                                                                                                                                                                                                                                                                                                                                                                                                                                                                                                                                                                                                                                                                                                                                                                                                                                                                                                                                                                                                                                                                                                                                                                                                                                                                                                                                      </t>
  </si>
  <si>
    <t>Участие досуговых учреждений в массовых городских мероприятий, проводимых управлением культуры, спорта и молодежной политики</t>
  </si>
  <si>
    <t>Участие в организации и проведении народных гуляний, праздников, торжественных мероприятий, памятных дат, фестивалей.</t>
  </si>
  <si>
    <t>4 культурно-досуговых учреждения приняли участие/ являлись соорганизаторами  городских мероприятий, согласно плану основных мероприятий на 2018 год.</t>
  </si>
  <si>
    <t>Предоставление муниципальных  услуг (выполнение работ) муниципальными  музеями</t>
  </si>
  <si>
    <t>Управление культуры, спорта и молодежной политики,  МАУ «Музей истории и культуры»</t>
  </si>
  <si>
    <t xml:space="preserve"> Оказание муниципальной услуги «Публичный показ музейных предметов, музейных коллекций»</t>
  </si>
  <si>
    <t xml:space="preserve"> - в стационарных условиях;</t>
  </si>
  <si>
    <t xml:space="preserve">- вне стационарных условиях; </t>
  </si>
  <si>
    <t>- через сеть Интернет.</t>
  </si>
  <si>
    <t>Организация и осуществление публичного показа музейных предметов и коллекций не менее 3500 единиц в год.</t>
  </si>
  <si>
    <t>Работа «Создание экспозиций (выставок) музеев, организация выездных выставок» :</t>
  </si>
  <si>
    <t xml:space="preserve">- в стационарных условиях;   </t>
  </si>
  <si>
    <t xml:space="preserve">- вне стационарных условиях;  </t>
  </si>
  <si>
    <t xml:space="preserve">- удаленно, через сеть «Интернет». </t>
  </si>
  <si>
    <t>Организация и осуществление экскурсионного обслуживания потребителей услуги на стационарных экспозициях и временных выставках. Не менее 72 единиц в год.</t>
  </si>
  <si>
    <t>Формирование, учет, изучение, обеспечение физического сохранения и безопасности музейных предметов, музейных коллекций. Не менее 300 единиц хранения в год.</t>
  </si>
  <si>
    <t>Приняты и поставлены на учет  в фонды музея - 300 ед.хр.</t>
  </si>
  <si>
    <t>Информирование населения города о планируемых и проведенных зрелищных мероприятиях, конкурсах и фестивалях, выставках</t>
  </si>
  <si>
    <t xml:space="preserve">Управление культуры, спорта и молодежной политики, учреждения </t>
  </si>
  <si>
    <t>Подготовка и размещение информационного материала о проведении мероприятий.</t>
  </si>
  <si>
    <t>Объявления, афиши,  публикации регулярно размещаются в СМИ, сетях Интернет, официальном сайте Администрации и официальных сайтах учреждений.</t>
  </si>
  <si>
    <t>Внедрение в учреждения системы регулярного мониторинга удовлетворенности потребителей качеством предоставляемых услуг.</t>
  </si>
  <si>
    <t xml:space="preserve"> 2018  год            </t>
  </si>
  <si>
    <t>Высокая оценка удовлетворенности потребителей качеством и доступностью предоставляемых услуг.</t>
  </si>
  <si>
    <t>Управление культуры, спорта и молодежной политики.</t>
  </si>
  <si>
    <t xml:space="preserve"> Улучшение технического состояния и архитектурной выразительности здания.    </t>
  </si>
  <si>
    <t>Уплата налога на имущество организаций</t>
  </si>
  <si>
    <t>Подпрограмма «Сохранение, использование и популяризация объектов культурного наследия»</t>
  </si>
  <si>
    <t>Осуществление полномочий МО «Город Воткинск» в области сохранения, использования, популяризации объектов культурного наследия, находящихся в собственности МО «Город Воткинск», и государственной охране объектов культурного наследия местного значения.</t>
  </si>
  <si>
    <t xml:space="preserve">Управление культуры, спорта и молодежной политики </t>
  </si>
  <si>
    <t>Местный  контроль в области сохранения, использования, популяризации и  охраны объектов культурного наследия</t>
  </si>
  <si>
    <t>Улучшение условий для охраны объектов культурного наследия (памятники истории и культуры), находящихся в муниципальной собственности</t>
  </si>
  <si>
    <t>Благоустройство и ремонт памятников, посвященных В.О.В., осуществляется индивидуальными предпринимателями и организациями</t>
  </si>
  <si>
    <t>Возникает проблема создания муниципального реестра  памятников, в который будут включены шефы и балансодержатели</t>
  </si>
  <si>
    <t>Учет объектов культурного наследия, направление сведений об объектах культурного наследия в единый государственный реестр объектов культурного наследия.</t>
  </si>
  <si>
    <t>Управление культуры, спорта и молодежной политики, Управление муниципального имущества и земельных ресурсов, Управление архитектуры</t>
  </si>
  <si>
    <t xml:space="preserve">Проверка состояния объектов культурного наследия, охранных обязательств на ОКН. </t>
  </si>
  <si>
    <t>Проведение ремонтных работ объектов культурного наследия.</t>
  </si>
  <si>
    <t>Управление ЖКХ Администрации г. Воткинска</t>
  </si>
  <si>
    <t>Улучшение состояния объектов культурного наследия, находящихся в муниципальной собственности</t>
  </si>
  <si>
    <t>Необходимо выделение финансовых средств из бюджета МО «Город Воткинск» на ремонт и реставрацию объектов культурного наследия</t>
  </si>
  <si>
    <t>Проведение мероприятий по популяризации национальных культуры</t>
  </si>
  <si>
    <t>Управление культуры, спорта и молодежной политики Администрации г. Воткинска, НКО</t>
  </si>
  <si>
    <t>Проведение фестивалей национальных культур, традиционных народных праздников</t>
  </si>
  <si>
    <t xml:space="preserve">Проведены национальные праздники и мероприятия: «Звени удмуртская песня», «Широкая Масленица», «Гуждор», «Сабантуй», «Осенины», Дни национальных культур, межнациональнве встречи «Мы- вместе!» </t>
  </si>
  <si>
    <t>Поддержка деятельности национальных культурных объединений</t>
  </si>
  <si>
    <t>Управление культуры, спорта и молодежной политики, НКО</t>
  </si>
  <si>
    <t>Оказание методической и консультативной помощи Национальных Культурных Объединений (далее – НКО), информирование населения о деятельности НКО.</t>
  </si>
  <si>
    <t>Оказана организационная и информационная поддержка при проведении национальных праздников.</t>
  </si>
  <si>
    <t>Необходимо помещение для деятельности национальных культурных объединений (Дом дружбы народов)</t>
  </si>
  <si>
    <t>Сохранение и развитие традиционных видов художественных промыслов и ремесел: плетение из лозы, бересты, соломки, вышивка крестиков, гладью, бисером</t>
  </si>
  <si>
    <t>НКО, Управление культуры, спорта и молодежной политики</t>
  </si>
  <si>
    <t>Организация деятельности клубных формирований по декоративно-прикладному творчеству. Представление изделий мастеров г. Воткинска на республиканских, межрегиональных, всероссийских конкурсах и выставках.</t>
  </si>
  <si>
    <t>Поддержка национальных самобытных коллективов самодеятельного художественного творчества</t>
  </si>
  <si>
    <t>Выдвижение национальных самобытных коллективов, исполнителей на различные премии, присвоение коллективам званий «народный», «образцовый»</t>
  </si>
  <si>
    <t>На отчетный период 22 коллектива имеют звания «народный», «образцовый»</t>
  </si>
  <si>
    <t>Недостаточность финансирования для участия национальных коллективов в конкурсах и фестивалях различного уровня</t>
  </si>
  <si>
    <t>Подпрограмма «Создание условий для реализации муниципальной программы «Развитие культуры на 2015-2021 годы»</t>
  </si>
  <si>
    <t>Реализация установленных полномочий (функций) управления культуры, спорта и молодежной политики Администрации г. Воткинска. Организация управления Программой «Развитие культуры «на 2015-2020 годы»</t>
  </si>
  <si>
    <t>Управление культуры, спорта и молодежной политики, МКУ «ЦБУКСМП»</t>
  </si>
  <si>
    <t>Повышение результативности и эффективности сферы культуры в городе Воткинске.</t>
  </si>
  <si>
    <t>Обеспечение финансовой работы, по средствам финансирования содержания муниципального казенного учреждения «Централизованная бухгалтерия учреждений культуры, спорта и молодежной политики» города Воткинска.</t>
  </si>
  <si>
    <t>Управление культуры, спорта и молодежной политики, МКУ «ЦБУКС МП»</t>
  </si>
  <si>
    <t>Улучшение организации деятельности централизованной бухгалтерии и бухгалтерий муниципальных учреждений культуры, подведомственных Управлению.</t>
  </si>
  <si>
    <t>Работа бухгалтерии ведется оперативно и своевременно, согласно нормативно-правовым актам</t>
  </si>
  <si>
    <t>Уплата налога на имущество Управления культуры и муниципального казенного учреждения «Централизованная бухгалтерия учреждений культуры, спорта и молодежной политики» города Воткинска.</t>
  </si>
  <si>
    <t>Налог уплачивается своевременно</t>
  </si>
  <si>
    <t>Организация  повышения квалификации работников культуры, руководителей муниципальных учреждений культуры.</t>
  </si>
  <si>
    <t xml:space="preserve">Управление культуры, спорта и молодежной политики, Министерство культуры, печати и информации УР, Центр повышения квалификации УР   </t>
  </si>
  <si>
    <t>Повышение квалификации работников идет согласно годового плана учреждений и муниципального задания</t>
  </si>
  <si>
    <t>Организация работ по повышению эффективности деятельности муниципальных учреждений культуры, в том числе контроль за выполнением муниципального задания и эффективного использованию бюджетных средств.</t>
  </si>
  <si>
    <t>Управление культуры, спорта и молодежной политики, МКУ «ЦБУКС  МП»</t>
  </si>
  <si>
    <t>Контроль за выполнением муниципального задания</t>
  </si>
  <si>
    <t>Руководителям учреждений своевременно вносить измен-я в муниципальные задания в случае необходимости</t>
  </si>
  <si>
    <t>Организация работ по информированию населения о предоставлении услуг муниципальными учреждениями культуры.</t>
  </si>
  <si>
    <t>Управление культуры, спорта и молодежной политики. Средства массовой информации</t>
  </si>
  <si>
    <t>Работа с рекламой, со средствами массовой информации</t>
  </si>
  <si>
    <t>Работа  с сайтами  со СМИ, своевременное информирование населения о предоставлении услуг</t>
  </si>
  <si>
    <t>Проведение специальной оценки условий труда в муниципальных учреждениях сфере культуры</t>
  </si>
  <si>
    <t>Управление культуры, спорта и молодежной политики, учреждения культуры.</t>
  </si>
  <si>
    <t>Проведение аттестации  рабочих мест по условиям труда</t>
  </si>
  <si>
    <t>Специальная оценка условий труда проведена во всех учреждениях культуры</t>
  </si>
  <si>
    <t>Создание условий для развития туристско –рекреационного кластера на территории города Воткинска</t>
  </si>
  <si>
    <t>Управление культуры, спора и молодежной политики,  отдел туризма, Управление архитектуры и градостроительства</t>
  </si>
  <si>
    <t>Брендирование территории, разработка единого стилистического приема в оформлении городского пространства</t>
  </si>
  <si>
    <t>Совершенствование эстетического облика города, формирование благоприятного имиджа Воткинска как туристического города</t>
  </si>
  <si>
    <t>Участие  в организационных мероприятиях по включению инвестиционных проектов города Воткинска в сфере туризма в подпрограмме «Развитие туризма» государственной программы УР «Развитие культуры»</t>
  </si>
  <si>
    <t>Управление культуры, спора и молодежной политики, отдел туризма</t>
  </si>
  <si>
    <t>Развитие туристической инфраструктуры на условиях государственно-частного партнерства</t>
  </si>
  <si>
    <t>Слабый уровень взаимодействия органов местного самоуправления и городского бизнес-сообщества</t>
  </si>
  <si>
    <t>Создание комплекса обеспечивающей инфраструктуры туристско-рекреационного кластера «Чайковский» (сохранение и развитие исторического центра города Воткинска, реконструкция набережной</t>
  </si>
  <si>
    <t>Благоустройство центральной части города</t>
  </si>
  <si>
    <t>Недостаточное финансирование проекта, позволяющее осуществить лишь уровень проведения косметических работ</t>
  </si>
  <si>
    <t>Содействие в формировании и продвижении конкурентноспособного туристического продукта</t>
  </si>
  <si>
    <t>Развитие, поддержка и обслуживание специализированных информационных ресурсов Администрации города Воткинска в сфере туристической деятельности</t>
  </si>
  <si>
    <t>Формирование специализированного информационного ресурса муниципального образования «Город Воткинск» в сети «Интернет» в сфере туристической деятельности</t>
  </si>
  <si>
    <t>Материалы  по развитию туризма в городе  передаются для размещения на официальном сайте города –votkinsk.ru - и соцсетях</t>
  </si>
  <si>
    <t>Необходимость создания системы информирования  по теме «Воткинск туристический»</t>
  </si>
  <si>
    <t>Создание и актуализация единой базы данных объектов туриндустрии в городе Воткинске</t>
  </si>
  <si>
    <t>Регулярно пополняемый реестр объектов туристической индустрии для развития внутреннего въездного туризма</t>
  </si>
  <si>
    <t>Необходимость проведения классификации гостиниц и КСР в 2019 году</t>
  </si>
  <si>
    <t>Освещение деятельности в туриндустрии, осуществляемой в городе Воткинске о существующих турмаршрутах на территории города, в средствах массовой информации и информационно-телекоммуникационной сети «Интернет»</t>
  </si>
  <si>
    <t>Информационная поддержка туриндустрии города, продвижение  туристского продукта, формирование дополнительного потребительского спроса</t>
  </si>
  <si>
    <t xml:space="preserve"> Организация и проведение рекламно-информационных туров, пресстуров для представителей  печатных и электронных средств массовой информации</t>
  </si>
  <si>
    <t>Активизация работы по популяризации и продвижению туристских ресурсов города</t>
  </si>
  <si>
    <t>Участие муниципального образования «Город Воткинск» и организаций города на государтственных, российских и международных выставках, семинарах, конференциях, форумах по вопросам развития внутреннего и въездного туризма.</t>
  </si>
  <si>
    <t>Активное продвижение отечественного туристского продукта, формирование дополнительного потребительского спроса, повышение потребительской инвестиционной привлекательности туристской отрасли города Воткинска</t>
  </si>
  <si>
    <t>Создание межмуниципального турмаршрута</t>
  </si>
  <si>
    <t>Организация межмуниципального взаимодействия с целью развития туризма</t>
  </si>
  <si>
    <t>Продолжение работы по созданию единого турмаршрута.</t>
  </si>
  <si>
    <t>Организация и проведение масштабных городских праздников (день рождения П.И. Чайковского, Мелодии лета, День города и др.)</t>
  </si>
  <si>
    <t>Формирование  благоприятного имиджа Воткинска как туристического города</t>
  </si>
  <si>
    <t>Необходимость рекламной кампании  для туроператоров УР и в СМИ УР в период подготовки праздников</t>
  </si>
  <si>
    <t>Содействие созданию новых туристических продуктов и инвестиционных проектов в сфере туристических услуг.</t>
  </si>
  <si>
    <t>Управление культуры, спора и молодежной политики, отдел туризма, отдел инвестиций</t>
  </si>
  <si>
    <t>Формирование благоприятного имиджа Воткинска как туристического города</t>
  </si>
  <si>
    <t>Количество поступлений документов  подлежащих учету и формированию фонда не менее 1 500 в год</t>
  </si>
  <si>
    <t xml:space="preserve">6 массовых городских мероприятия в рамках событийного календаря:  
- Широкая Масленница; 
- День с Чайковским; 
- Мелодии лета;
- День города;
- Осенины;
- Новогодние и рождественские праздники
финансируются через подпрограмму «Развитие туризма»
</t>
  </si>
  <si>
    <t xml:space="preserve"> Ежегодно количество посещений не менее  244,3 тыс. чел.</t>
  </si>
  <si>
    <t xml:space="preserve">В стационаре – 230 966 чел.
Вне стационара – 26 250 чел. </t>
  </si>
  <si>
    <t>Итого: 257 216 чел.</t>
  </si>
  <si>
    <t xml:space="preserve"> в стационарных условиях – 2727 ед;
 вне стационара – 738 ед; 
 через сеть Интернет  131 ед. 
Итого: 3596 ед.
</t>
  </si>
  <si>
    <t xml:space="preserve">в стационарных условиях – 59 ед;
  вне стационарных условиях – 7 ед;  
удаленно, через сеть «Интернет» (виртуальные выставки) - 6 ед.
Итого: 72 ед.
</t>
  </si>
  <si>
    <t>Проведены профилактические работы по сохранению объектов культурного наследия, посвященных ВОВ 1941-1945 г.г., находящихся в муниципальной собственности.
Продолжается реставрация ОКН -«Собор Благовещения Богородицы», «Дом Овчинникова».</t>
  </si>
  <si>
    <t xml:space="preserve">Реализует свою деятельность 5 клубных формирования по декоративно-прикладному творчеству, в них занимается 103 человека.  В течение года были организованы две выставки декоративно-прикладного искусства «Истоки национального творчества». 
Получена финансовая поддержка ФПГ проекта МАУК «Сад им.П.И. Чайковского» совместно с Удмуртским региональным общественным движением молодежи «Поколение NEXT»  - проект "Зарни Шыкыс" (Золотой сундук) - сокровищница ремесел удмуртов города Воткинска. Проект направлен на сохранение и развитие народного ткачества  с использованием современных технологий и традиций воткинских мастериц через создание обучающей площадки </t>
  </si>
  <si>
    <r>
      <t xml:space="preserve">Код </t>
    </r>
    <r>
      <rPr>
        <sz val="8"/>
        <color theme="1"/>
        <rFont val="Times New Roman"/>
        <family val="1"/>
        <charset val="204"/>
      </rPr>
      <t>аналитической программной классификации</t>
    </r>
  </si>
  <si>
    <t>№ п/п</t>
  </si>
  <si>
    <t>Наименование целевого показателя (индикатора)</t>
  </si>
  <si>
    <t>Единица измерения</t>
  </si>
  <si>
    <t>Значения целевых показателей (индикаторов)</t>
  </si>
  <si>
    <t>Обоснование отклонений значений целевого показателя (индикатора) на конец отчетного периода</t>
  </si>
  <si>
    <t>Процентное соотношение зарегистрированных пользователей к нормативам</t>
  </si>
  <si>
    <t>процент</t>
  </si>
  <si>
    <t>Обновление книжного фонда (от годовой книговыдачи)</t>
  </si>
  <si>
    <t>Число книговыдач</t>
  </si>
  <si>
    <t>пользователь</t>
  </si>
  <si>
    <t>запись</t>
  </si>
  <si>
    <t>Доля библиотек, подключенных к сети «Интернет». В общем количестве публичных библиотек МО «Город Воткинск»</t>
  </si>
  <si>
    <t>Уровень фактической обеспеченности библиотеками в МО «Город Воткинск» от нормативной потребности</t>
  </si>
  <si>
    <t>«Организация досуга и предоставление услуг организаций культуры доступа к музейным фондам»</t>
  </si>
  <si>
    <t>Уровень фактической обеспеченности клубами и учреждениями клубного типа от нормативной потребности</t>
  </si>
  <si>
    <t>Уровень фактической обеспеченности парками культуры и отдыха от нормативной потребности</t>
  </si>
  <si>
    <t>Среднее число участников клубных формирований в расчете на 1000 человек населения</t>
  </si>
  <si>
    <t> Среднее число детей в возрасте до 14 лет-участников клубных формирований, в расчете на 1000 детей в возрасте до 14 лет</t>
  </si>
  <si>
    <t>Удельный вес населения, участвующего в платных культурно  - досуговых мероприятиях, проводимых муниципальными учреждениями культуры</t>
  </si>
  <si>
    <t>Доля представленных (во всех формах) зрителю музейных предметов в общем количестве музейных предметов основного фонда</t>
  </si>
  <si>
    <t>Уровень посещаемости музейных учреждений, посещений на 1 жителя в год</t>
  </si>
  <si>
    <t>% посещений на 1 жителя в год</t>
  </si>
  <si>
    <t>Доля музеев, имеющих сайт в информационно-телекоммуникационной сети «Интернет»</t>
  </si>
  <si>
    <t>Объем передвижного фонда музеев для экспонирования произведений культуры и искусства</t>
  </si>
  <si>
    <t>Количество виртуальных музеев, созданных при поддержке бюджета УР</t>
  </si>
  <si>
    <t>Увеличение выставочных проектов в процентах к предыдущему году</t>
  </si>
  <si>
    <t>Кол-во экскурсий, мероприятий, проводимых музеем в год</t>
  </si>
  <si>
    <t xml:space="preserve">Количество национальных коллективов самодеятельного народного творчества </t>
  </si>
  <si>
    <t>Доля руководителей и специалистов отрасли, прошедших аттестацию, переподготовку и повышение квалификации в общей численности специалистов отрасли</t>
  </si>
  <si>
    <t>Доля руководителей и специалистов отрасли в возрасте до 30 лет в общей численности специалистов отрасли</t>
  </si>
  <si>
    <t> 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t>
  </si>
  <si>
    <t>Уровень удовлетворенности жителей муниципального образования «Город Воткинск» качеством предоставления услуг в сфере культуры</t>
  </si>
  <si>
    <t>Объем туристического потока</t>
  </si>
  <si>
    <t>тыс. чел</t>
  </si>
  <si>
    <t xml:space="preserve">Количество туристов, размещенных в коллективных средствах размещения </t>
  </si>
  <si>
    <t>Объем инвестиций в основной капитал коллективных средств размещения</t>
  </si>
  <si>
    <t>млн. рублей</t>
  </si>
  <si>
    <t>Объем платных туристических услуг, оказываемых населению</t>
  </si>
  <si>
    <t>Объем платных услуг гостиниц и аналогичных средств размещения</t>
  </si>
  <si>
    <t>Форма 5</t>
  </si>
  <si>
    <t>Отчет о достигнутых целевых показателях (индикаторов) муниципальной программы</t>
  </si>
  <si>
    <t>Обновление базы технического оснащения современными средствами обслуживания</t>
  </si>
  <si>
    <t>Факт на начало отчетного периода</t>
  </si>
  <si>
    <t>(за 2017 год)</t>
  </si>
  <si>
    <t>План на конец отчетного периода</t>
  </si>
  <si>
    <t>(План на  2018 год)</t>
  </si>
  <si>
    <t>Факт на конец отчетного периода</t>
  </si>
  <si>
    <t>(факт за 2018 год)</t>
  </si>
  <si>
    <t xml:space="preserve">Относительное отклонение факта от плана </t>
  </si>
  <si>
    <t>%</t>
  </si>
  <si>
    <t>Темп роста к уровню прошлого года</t>
  </si>
  <si>
    <t>Подпрограмма «Гармонизация межэтнических отношений, профилактика экстремизма и терроризма»</t>
  </si>
  <si>
    <t>В 2017 году было 11 национальных коллективов самодеятельного народного творчества, в 2018 году добавился коллектив  Фольклорного русского ансамбля «Челядешки» (рук. Неганова Н.Е.) МАУК «ДК на Кирова»</t>
  </si>
  <si>
    <t>Количество национально-культурных объединений, осуществляющих свою деятельность на территории МО «Город Воткинск»</t>
  </si>
  <si>
    <t>Прекратила деятельность татарская молодежная организация «Иман»</t>
  </si>
  <si>
    <t>Охват населения национально-культурными мероприятиями, с целью гармонизации межэтнических отношений, профилактики экстремизма и терроризма.</t>
  </si>
  <si>
    <t>Подпрограмма «Создание условий для реализации программы «Развитие культуры на 2015-2021 годы»</t>
  </si>
  <si>
    <t>Подпрограмма «Развитие туризма на 2016-2021 годы»</t>
  </si>
  <si>
    <r>
      <t>Доля</t>
    </r>
    <r>
      <rPr>
        <sz val="8"/>
        <color theme="1"/>
        <rFont val="Calibri"/>
        <family val="2"/>
        <charset val="204"/>
        <scheme val="minor"/>
      </rPr>
      <t xml:space="preserve"> </t>
    </r>
    <r>
      <rPr>
        <sz val="8"/>
        <color theme="1"/>
        <rFont val="Times New Roman"/>
        <family val="1"/>
        <charset val="204"/>
      </rPr>
      <t>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r>
  </si>
  <si>
    <t>Значения показателей (индикаторов) в рамках реализации Муниципальной программы указаны в Форме 5.</t>
  </si>
  <si>
    <t>Ежеквартальные проверки выполнения муниципальных заданий учреждений, своевременная сдача финансовых отчетов</t>
  </si>
  <si>
    <t xml:space="preserve">Форма 6.                                       </t>
  </si>
  <si>
    <t xml:space="preserve">                                                       Сведения о внесенных за отчетный период изменениях в муниципальную программу </t>
  </si>
  <si>
    <t>Вид правового акта</t>
  </si>
  <si>
    <t>Дата принятия</t>
  </si>
  <si>
    <t>Номер</t>
  </si>
  <si>
    <t>Суть изменений (краткое изложение)</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</si>
  <si>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</si>
  <si>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</si>
  <si>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</si>
  <si>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</si>
  <si>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</si>
  <si>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</si>
  <si>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</si>
  <si>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</si>
  <si>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Организация досуга и предоставление услуг организаций культуры и доступа к музейным фондам</t>
  </si>
  <si>
    <t>Сохранение, использование и популяризация объектов культурного наследия</t>
  </si>
  <si>
    <r>
      <t>Форма 7</t>
    </r>
    <r>
      <rPr>
        <sz val="9"/>
        <color theme="1"/>
        <rFont val="Times New Roman"/>
        <family val="1"/>
        <charset val="204"/>
      </rPr>
      <t xml:space="preserve"> </t>
    </r>
  </si>
  <si>
    <t>Результаты оценки эффективности муниципальной  программы</t>
  </si>
  <si>
    <t>Гармонизация межэтнических отношений, профилактика экстремизма и терроризма</t>
  </si>
  <si>
    <t>Подпрограмма « Гармонизация межэтнических отношений, профилактика экстремизма и терроризма»</t>
  </si>
  <si>
    <t>Уровень удовлетворенности жителей муниципального образования «Город Воткинск» качеством предоставления услуг в сфере культуры составил 92,2 %</t>
  </si>
  <si>
    <t>Количество записей в электронном каталоге</t>
  </si>
  <si>
    <t>Изменения в части ресурсного обеспечения за счет средств бюджета МО «Город Воткинск», согласно выделенному бюджету на 2018 год.</t>
  </si>
  <si>
    <t xml:space="preserve">Постановление Администрации города Воткинска "О внесении изменений в муниципальную программу муниципального образования "Город Воткинск" "Развитие культуры на 2015-2020 годы"
</t>
  </si>
  <si>
    <t xml:space="preserve">Постановление Администрации города Воткинска "О внесении изменений в постановление Администрации города Воткинска 
от 07.10.2014  № 2250 "Об утверждении муниципальной 
программы МО "Город Воткинск" "Развитие культуры на 2015-2020 годы"
</t>
  </si>
  <si>
    <t xml:space="preserve">В целях формирования бюджета муниципального образования «Город Воткинск» на следующий бюджетный цикл 2019-2021 годы, срок реализации муниципальной программы продлен до 2021 года. 
 Актуализирован перечень целевых показателей (индикаторов) программы. Скорректированы прогнозные значения целевых показателей муниципальной программы на 2018-2021 годы с учетом достигнутых значений в 2015-2017 годах. </t>
  </si>
  <si>
    <t xml:space="preserve">Выполнен текущий ремонт МАУК "Дом Культуры на улице Кирова". Проведены замена кровли, устройство водосточной системы и снегозадержания, ремонт кинозала с устройством покрытия стен и потолка из акустических панелей, замена пола, системы освещения, монтаж системы АПС и СОУЭ.    </t>
  </si>
  <si>
    <t>Плановый показатель некорректен, требует изменений. Ежегодно фиксируется рост экскурсий, мероприятий на 5%.</t>
  </si>
  <si>
    <t>Формирование, учет, изучение, обеспечение физического сохранения  и безопасности фондов библиотеки.</t>
  </si>
  <si>
    <t>Формирование, учет, изучение физического сохранения и безопасности фондов библиотеки, включая оцифровку фондов</t>
  </si>
  <si>
    <r>
      <t xml:space="preserve">                                 </t>
    </r>
    <r>
      <rPr>
        <sz val="12"/>
        <color theme="1"/>
        <rFont val="Calibri"/>
        <family val="2"/>
        <scheme val="minor"/>
      </rPr>
      <t xml:space="preserve"> </t>
    </r>
    <r>
      <rPr>
        <sz val="12"/>
        <color theme="1"/>
        <rFont val="Times New Roman"/>
        <family val="1"/>
        <charset val="204"/>
      </rPr>
      <t>УТВЕРЖДАЮ:
        Зам. Главы Администрации 
           по социальным вопросам 
 __________ Ж.А. Александрова</t>
    </r>
    <r>
      <rPr>
        <sz val="12"/>
        <color theme="1"/>
        <rFont val="Calibri"/>
        <family val="2"/>
        <scheme val="minor"/>
      </rPr>
      <t xml:space="preserve">
</t>
    </r>
    <r>
      <rPr>
        <sz val="11"/>
        <color theme="1"/>
        <rFont val="Calibri"/>
        <family val="2"/>
        <scheme val="minor"/>
      </rPr>
      <t xml:space="preserve">
</t>
    </r>
  </si>
  <si>
    <r>
      <rPr>
        <b/>
        <sz val="12"/>
        <color theme="1"/>
        <rFont val="Times New Roman"/>
        <family val="1"/>
        <charset val="204"/>
      </rPr>
      <t>Отчет о реализации муниципальной программы 
«Развитие культуры на 2015-2021 г.г.»
по состоянию на  31.12.2018 г.</t>
    </r>
    <r>
      <rPr>
        <sz val="11"/>
        <color theme="1"/>
        <rFont val="Calibri"/>
        <family val="2"/>
        <scheme val="minor"/>
      </rPr>
      <t xml:space="preserve">
</t>
    </r>
  </si>
  <si>
    <t xml:space="preserve">Постановление Администрации города Воткинска "О внесении изменений в муниципальную программу муниципального образования "Город Воткинск" "Развитие культуры на 2015-2021 годы"
</t>
  </si>
  <si>
    <r>
      <t>Подпрограмма</t>
    </r>
    <r>
      <rPr>
        <sz val="9"/>
        <color theme="1"/>
        <rFont val="Times New Roman"/>
        <family val="1"/>
        <charset val="204"/>
      </rPr>
      <t xml:space="preserve"> </t>
    </r>
    <r>
      <rPr>
        <b/>
        <sz val="9"/>
        <color theme="1"/>
        <rFont val="Times New Roman"/>
        <family val="1"/>
        <charset val="204"/>
      </rPr>
      <t>«Организация досуга и предоставление услуг организаций культуры доступа к музейным фондам»</t>
    </r>
  </si>
  <si>
    <r>
      <t>Капитальный, текущий</t>
    </r>
    <r>
      <rPr>
        <sz val="9"/>
        <color rgb="FFFF0000"/>
        <rFont val="Times New Roman"/>
        <family val="1"/>
        <charset val="204"/>
      </rPr>
      <t xml:space="preserve"> </t>
    </r>
    <r>
      <rPr>
        <sz val="9"/>
        <color theme="1"/>
        <rFont val="Times New Roman"/>
        <family val="1"/>
        <charset val="204"/>
      </rPr>
      <t xml:space="preserve"> ремонт и реконструкция учреждений</t>
    </r>
  </si>
  <si>
    <t>Уплата налога на имущество организаций МБУ «ЦБС» г.Воткинска, земельного налога</t>
  </si>
  <si>
    <t>Уплата налога на имущество организаций, земельного налога.</t>
  </si>
  <si>
    <t>В 2018 году в отношении ОКН утверждены следующие документы: - Постановлением Правительства УР – 1. «Об утверждении границ зон охраны ОКН федерального значения «Дом, в котором в 1840 году родился Чайковский Петр Ильич. В доме – мемориальный музей П.И.Чайковского», особых режимов использования земель и требований к градостроительным регламентам в границах данных зон» (№ 259 от 03.07.2018 г.). 2. «Об утверждении границ зон охраны ОКН регионального значения «Благовещенский собор, 1818-1828 г.г., 1867 г., архитекторы Постников А.И., Петенкин В.Н., Шабунин А.Е.», особом режиме использования земель и требований к градостроительным регламентам в границах данной зоны» (№ 218 от 08.06.2018 г.). 3. «Об зоны регулирования застройки и хозяйственной деятельности ОКН  регионального значения «Памятник воинам, умершим от ран в госпиталях города Воткинска в 1941 – 1945 г.г.. Автор – М.К.Ахметшин. 1975 г.», особом режиме использования земель и требований к градостроительным регламентам в границах данной зоны» (№ 106 от 06.04.2018 г.).</t>
  </si>
  <si>
    <t xml:space="preserve"> Приказом Агентства по государственной охране ОКН УР:
1).«Об утверждении границ территории ОКН регионального значения «Дом Лелякова, конец 19 века» (УР, г. Воткинск, ул. Ленина, 49) - № 121 от 05.06.2018 г. 2). «Об утверждении границ территории ОКН регионального значения «Магазин Гуляева, конец 19 в.» (УР, г. Воткинск, ул. Гагарина,60) - № 121 от 05.06.2018 г.  3). «Об установлении границ территории ОКН регионального значения «Жилой дом (деревянный), конец 19 в.» (УР, г. Воткинск, ул. Толстого, 25) - № 117 от 27.04.2018 г.
В оформлении городского праздника «День с Чайковским» традиционно используется бело-салатовая цветовая гамма. Единой цветовой гаммой «Ёлки с Чайковским» стали бордовый, бежевый и золотистый тона. 
Продолжается реконструкция набережной воткинского пруда согласно проекта "Сохранение и развитие исторического центра Воткинска" - от ДК "Юдилейный" в сторону дамбы - в едином стиле.</t>
  </si>
  <si>
    <t>Ведется работа по реализации совместного проекта администрации города и бизнеса «Парк Петра Ильича Чайковского «Времена года». С участием общественности разработана концепция "Парка П.И. Чайковского "Времена года"</t>
  </si>
  <si>
    <t xml:space="preserve">Завершены реконструкционные работы по благоустройству верхней части центрального сквера с включением Доски Почета и набережной Воткинского пруда от ДК «Юбилейный» в сторону дамбы. 
</t>
  </si>
  <si>
    <t xml:space="preserve">В сотрудничестве с отделом торговли и потребительского рынка составлен перечень кафе и гостиниц для предложения гостям города. Новый объект сферы питания «Пиковая дама» задействован в реализации нового тур.маршрута «Воткинск гастрономический». Открыт новый гостевой дом "Легенда" и кафе "Миндаль" </t>
  </si>
  <si>
    <t>Материалы по теме выкладываются на официальном сайте Администрации города Воткинска в разделе «Новости» и сайте городов «Галактики П.И. Чайковского». Материалы нового турмаршрута «Ёлка с Чайковским» выложены в соц.сетях.
Готовится новый раздаточно-информационный материал  по т/маршрутам города  для туроператоров, школ города и воткинского райтона.</t>
  </si>
  <si>
    <t>Подана заявка в Ростуризм по организации рекламного пресс-тура «Welcome-тур на родину П.И. Чайковского». Состоялась презентация нового турмаршрута «Воткинск гастрономический» (04.03). Готовится презентация нового турмаршрута «Легенды железного города». 
Состоялось выездное совещание представителей Ассоциации туриндустрии Удмуртии на базе ДК "Юбилейный" по включению мероприятий дворца в состав тур.маршрутов.</t>
  </si>
  <si>
    <t>6 мая – выступление перед руководителями учреждений культуры города-побратима Чайковский.  Участие в разработке единого турмаршрута «Городов галактики П.И.Чайковского».
Разрабатываются новые тур.маршруты с участием Администрации города и Воткинского района, воткинского филиала УдГУ.</t>
  </si>
  <si>
    <t xml:space="preserve">Продолжают действовать договоры о культурном сотрудничестве с городами городами-партнерами (Галактика городов П.И. Чайковского): г.Чайковский, г. Клин. Представители Администраций Воткинского района и города Чайковский участвовали в презентации нового турмаршрута «Ёлка с Чайковским». 6 мая  (г. Чайковский) состоялось  совещание с участием городов Воткинск, Чайковский, Воткинского р-на, потомков П.И.Чайковского  по вопросу создания единого турмаршрута.
Состоялась презентация новогодних событийных мероприятий "Новый год на родине Чайковского" с участием представителей малого бизнеса города,  Администраций Воткинского и Шарканского районов, г.Чайковский. 
Согласно договору о сотрудничестве воткинского лицея и гимназии (Словакия) развиваются формы образовательного туризма. </t>
  </si>
  <si>
    <t xml:space="preserve">Мероприятия проводятся согласно Календарю  событийных мероприятий г.Воткинска, включены в календарь событийных мероприятий УР. </t>
  </si>
  <si>
    <t xml:space="preserve">Разработка и подготовка презентации нового турмаршрута «Легенды железного города», "Православные традиции родины П.И. Чайковского", "Пленер на родине П.И. Чайковского".
Дорабатывается  турмаршрут «Воткинск гастрономический» </t>
  </si>
  <si>
    <t xml:space="preserve">Подготовлен запрос в Агентство по государственной охране  объектов культурного наследия УР запрос об оформлении охранных обязательств на ОКН – «Памятник землякам, погибшим в годы Великой Отечественной войны 1941-1945 г.г.», «Обелиск героям, павшим в борьбе за Советскую власть», «Памятник воинам, умершим от ран в госпиталях города в 1941-1945 г.г.», «Памятник В.И.Ленину», «Могила летчика Николая Петровича Бельтюкова, последнего бойца, умершего от ран в госпиталях г. Воткинска в 1945 г.», «Памятник трудовой славы «Якорь». 
В адрес Агентства по гос.охране ОКН УР подготовлены заявления о включении ОКН "Нагорное клатбище" (ул.Пионеров,1) в ЕГР с участием краеведов города и специалистов ТГАСУ. </t>
  </si>
  <si>
    <t>В настоящее время не решена проблема воссоздания ОКН «Дом Быкова» (ул. Спорта,30). Необходимы реставрационные работы по сохранению ОКН  «Обелиск героям, павшим в борьбе за Советскую власть» (Партизанская площадь, ул.8 Марта), «Красная больница» (ул.1Мая, 132), «Волостное правление» (ул.Кирова,6),  «Дом Граховых» (ул.Ленина, 31) по причине отсутствия средств в бюджете города на данные виды работ.</t>
  </si>
  <si>
    <t>Меньший процент туристов от общего турпотока остаются в городе более, чем на 1 день.</t>
  </si>
  <si>
    <t>Плановый показатель некорректен. Исходя из показателя прошлого года, наблюдается рост:
2017 год - 64</t>
  </si>
  <si>
    <t>В отрасли отмечается "старение" кадров. Необходима разработка плана мероприятий  по решению проблемы.</t>
  </si>
  <si>
    <t>Зам. Главы Администрации г. Воткинска по социальным вопросам</t>
  </si>
  <si>
    <t>«Создание условий для реализации муниципальной программы «Развитие культуры на 2015-2021 годы»</t>
  </si>
  <si>
    <t>«Развитие туризма на 2016-2021 годы»</t>
  </si>
  <si>
    <t>«Развитие культуры МО «Город Воткинск» на 2015-2021 годы»</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</si>
</sst>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5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10"/>
      <name val="Times New Roman"/>
      <family val="1"/>
      <charset val="204"/>
    </font>
    <font>
      <sz val="10"/>
      <color theme="1"/>
      <name val="Times New Roman"/>
      <family val="1"/>
      <charset val="204"/>
    </font>
    <font>
      <sz val="9"/>
      <name val="Times New Roman"/>
      <family val="1"/>
      <charset val="204"/>
    </font>
    <font>
      <b/>
      <sz val="9"/>
      <name val="Times New Roman"/>
      <family val="1"/>
      <charset val="204"/>
    </font>
    <font>
      <b/>
      <sz val="10"/>
      <name val="Times New Roman"/>
      <family val="1"/>
      <charset val="204"/>
    </font>
    <font>
      <sz val="9"/>
      <name val="Calibri"/>
      <family val="2"/>
      <charset val="204"/>
      <scheme val="minor"/>
    </font>
    <font>
      <sz val="14"/>
      <name val="Times New Roman"/>
      <family val="1"/>
      <charset val="204"/>
    </font>
    <font>
      <b/>
      <sz val="14"/>
      <name val="Times New Roman"/>
      <family val="1"/>
      <charset val="204"/>
    </font>
    <font>
      <sz val="14"/>
      <color theme="1"/>
      <name val="Calibri"/>
      <family val="2"/>
      <scheme val="minor"/>
    </font>
    <font>
      <sz val="11"/>
      <name val="Times New Roman"/>
      <family val="1"/>
      <charset val="204"/>
    </font>
    <font>
      <sz val="1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i/>
      <sz val="14"/>
      <color theme="1"/>
      <name val="Times New Roman"/>
      <family val="1"/>
      <charset val="204"/>
    </font>
    <font>
      <b/>
      <sz val="14"/>
      <color theme="1"/>
      <name val="Times New Roman"/>
      <family val="1"/>
      <charset val="204"/>
    </font>
    <font>
      <b/>
      <sz val="14"/>
      <color theme="1"/>
      <name val="Calibri"/>
      <family val="2"/>
      <charset val="204"/>
      <scheme val="minor"/>
    </font>
    <font>
      <sz val="12"/>
      <color theme="1"/>
      <name val="Calibri"/>
      <family val="2"/>
      <scheme val="minor"/>
    </font>
    <font>
      <sz val="12"/>
      <color rgb="FFFF0000"/>
      <name val="Times New Roman"/>
      <family val="1"/>
      <charset val="204"/>
    </font>
    <font>
      <b/>
      <sz val="9"/>
      <color theme="1"/>
      <name val="Times New Roman"/>
      <family val="1"/>
      <charset val="204"/>
    </font>
    <font>
      <sz val="11"/>
      <color rgb="FFFF0000"/>
      <name val="Calibri"/>
      <family val="2"/>
      <scheme val="minor"/>
    </font>
    <font>
      <b/>
      <sz val="11"/>
      <color theme="1"/>
      <name val="Times New Roman"/>
      <family val="1"/>
      <charset val="204"/>
    </font>
    <font>
      <sz val="11"/>
      <color theme="1"/>
      <name val="Times New Roman"/>
      <family val="1"/>
      <charset val="204"/>
    </font>
    <font>
      <sz val="11"/>
      <name val="Calibri"/>
      <family val="2"/>
      <scheme val="minor"/>
    </font>
    <font>
      <b/>
      <sz val="11"/>
      <name val="Calibri"/>
      <family val="2"/>
      <scheme val="minor"/>
    </font>
    <font>
      <b/>
      <sz val="11"/>
      <name val="Times New Roman"/>
      <family val="1"/>
      <charset val="204"/>
    </font>
    <font>
      <sz val="8"/>
      <name val="Times New Roman"/>
      <family val="1"/>
      <charset val="204"/>
    </font>
    <font>
      <b/>
      <sz val="8"/>
      <name val="Times New Roman"/>
      <family val="1"/>
      <charset val="204"/>
    </font>
    <font>
      <b/>
      <sz val="8"/>
      <color rgb="FF000000"/>
      <name val="Times New Roman"/>
      <family val="1"/>
      <charset val="204"/>
    </font>
    <font>
      <b/>
      <sz val="8"/>
      <color theme="1"/>
      <name val="Times New Roman"/>
      <family val="1"/>
      <charset val="204"/>
    </font>
    <font>
      <sz val="8"/>
      <color theme="1"/>
      <name val="Times New Roman"/>
      <family val="1"/>
      <charset val="204"/>
    </font>
    <font>
      <sz val="8"/>
      <color theme="1"/>
      <name val="Calibri"/>
      <family val="2"/>
      <charset val="204"/>
      <scheme val="minor"/>
    </font>
    <font>
      <sz val="8"/>
      <color rgb="FF000000"/>
      <name val="Times New Roman"/>
      <family val="1"/>
      <charset val="204"/>
    </font>
    <font>
      <b/>
      <sz val="8"/>
      <color theme="1"/>
      <name val="Calibri"/>
      <family val="2"/>
      <charset val="204"/>
      <scheme val="minor"/>
    </font>
    <font>
      <sz val="9"/>
      <color theme="1"/>
      <name val="Times New Roman"/>
      <family val="1"/>
      <charset val="204"/>
    </font>
    <font>
      <b/>
      <sz val="12"/>
      <color theme="1"/>
      <name val="Times New Roman"/>
      <family val="1"/>
      <charset val="204"/>
    </font>
    <font>
      <b/>
      <i/>
      <sz val="8"/>
      <color theme="1"/>
      <name val="Times New Roman"/>
      <family val="1"/>
      <charset val="204"/>
    </font>
    <font>
      <u/>
      <sz val="11"/>
      <color theme="10"/>
      <name val="Calibri"/>
      <family val="2"/>
    </font>
    <font>
      <b/>
      <sz val="7"/>
      <name val="Times New Roman"/>
      <family val="1"/>
      <charset val="204"/>
    </font>
    <font>
      <b/>
      <sz val="7"/>
      <name val="Calibri"/>
      <family val="2"/>
      <charset val="204"/>
      <scheme val="minor"/>
    </font>
    <font>
      <b/>
      <sz val="9"/>
      <color theme="1"/>
      <name val="Calibri"/>
      <family val="2"/>
      <charset val="204"/>
      <scheme val="minor"/>
    </font>
    <font>
      <b/>
      <sz val="9"/>
      <name val="Calibri"/>
      <family val="2"/>
      <charset val="204"/>
      <scheme val="minor"/>
    </font>
    <font>
      <b/>
      <sz val="12"/>
      <color rgb="FF000000"/>
      <name val="Times New Roman"/>
      <family val="1"/>
      <charset val="204"/>
    </font>
    <font>
      <sz val="9"/>
      <color rgb="FF000000"/>
      <name val="Times New Roman"/>
      <family val="1"/>
      <charset val="204"/>
    </font>
    <font>
      <sz val="9"/>
      <color rgb="FFFF0000"/>
      <name val="Times New Roman"/>
      <family val="1"/>
      <charset val="204"/>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0" fontId="44" fillId="0" borderId="0" applyNumberFormat="0" applyFill="0" applyBorder="0" applyAlignment="0" applyProtection="0">
      <alignment vertical="top"/>
      <protection locked="0"/>
    </xf>
  </cellStyleXfs>
  <cellXfs count="361">
    <xf numFmtId="0" fontId="0" fillId="0" borderId="0" xfId="0"/>
    <xf numFmtId="0" fontId="6" fillId="0" borderId="0" xfId="0" applyFont="1" applyFill="1"/>
    <xf numFmtId="0" fontId="7" fillId="0" borderId="0" xfId="0" applyFont="1"/>
    <xf numFmtId="0" fontId="8" fillId="0" borderId="0" xfId="0" applyFont="1" applyFill="1"/>
    <xf numFmtId="0" fontId="9" fillId="0" borderId="0" xfId="0" applyFont="1" applyFill="1" applyAlignment="1">
      <alignment horizontal="center"/>
    </xf>
    <xf numFmtId="0" fontId="5" fillId="0" borderId="0" xfId="0" applyFont="1" applyAlignment="1">
      <alignment vertical="center"/>
    </xf>
    <xf numFmtId="0" fontId="0" fillId="0" borderId="0" xfId="0" applyBorder="1"/>
    <xf numFmtId="0" fontId="10" fillId="0" borderId="0" xfId="0" applyFont="1" applyFill="1" applyAlignment="1">
      <alignment horizontal="center"/>
    </xf>
    <xf numFmtId="0" fontId="13"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right"/>
    </xf>
    <xf numFmtId="0" fontId="15" fillId="2"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65" fontId="18" fillId="0" borderId="1" xfId="0" applyNumberFormat="1" applyFont="1" applyFill="1" applyBorder="1" applyAlignment="1">
      <alignment vertical="center"/>
    </xf>
    <xf numFmtId="0" fontId="17" fillId="2" borderId="1" xfId="0" applyFont="1" applyFill="1" applyBorder="1" applyAlignment="1">
      <alignment horizontal="left" vertical="center" wrapText="1"/>
    </xf>
    <xf numFmtId="165" fontId="17" fillId="0" borderId="1" xfId="0" applyNumberFormat="1" applyFont="1" applyFill="1" applyBorder="1" applyAlignment="1">
      <alignment vertical="center"/>
    </xf>
    <xf numFmtId="0" fontId="17" fillId="2"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17"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8" fillId="2" borderId="1" xfId="0" applyFont="1" applyFill="1" applyBorder="1" applyAlignment="1">
      <alignment horizontal="left" vertical="center" wrapText="1"/>
    </xf>
    <xf numFmtId="165" fontId="18" fillId="2" borderId="1" xfId="0" applyNumberFormat="1" applyFont="1" applyFill="1" applyBorder="1" applyAlignment="1">
      <alignment vertical="center"/>
    </xf>
    <xf numFmtId="165" fontId="17" fillId="2" borderId="1" xfId="0" applyNumberFormat="1" applyFont="1" applyFill="1" applyBorder="1" applyAlignment="1">
      <alignment vertical="center"/>
    </xf>
    <xf numFmtId="0" fontId="20" fillId="0" borderId="0" xfId="0" applyFont="1"/>
    <xf numFmtId="0" fontId="21" fillId="0" borderId="0" xfId="0" applyFont="1"/>
    <xf numFmtId="165" fontId="25" fillId="0" borderId="1" xfId="0" applyNumberFormat="1" applyFont="1" applyFill="1" applyBorder="1" applyAlignment="1">
      <alignment vertical="center"/>
    </xf>
    <xf numFmtId="0" fontId="8" fillId="0" borderId="0" xfId="0" applyFont="1" applyFill="1" applyAlignment="1"/>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9" fillId="0" borderId="0" xfId="0" applyFont="1" applyFill="1" applyAlignment="1">
      <alignment horizontal="center" wrapText="1"/>
    </xf>
    <xf numFmtId="0" fontId="8" fillId="0" borderId="0" xfId="0" applyFont="1" applyFill="1" applyAlignment="1"/>
    <xf numFmtId="0" fontId="13" fillId="0" borderId="0" xfId="0" applyFont="1" applyFill="1" applyAlignment="1">
      <alignment horizontal="center" vertical="center" wrapText="1"/>
    </xf>
    <xf numFmtId="0" fontId="14" fillId="0" borderId="0" xfId="0" applyFont="1" applyAlignment="1"/>
    <xf numFmtId="0" fontId="22" fillId="0" borderId="0" xfId="0" applyFont="1" applyAlignment="1">
      <alignment horizontal="center" vertical="center" wrapText="1"/>
    </xf>
    <xf numFmtId="0" fontId="8" fillId="0" borderId="5" xfId="0" applyFont="1" applyFill="1" applyBorder="1" applyAlignment="1">
      <alignment vertical="top" wrapText="1"/>
    </xf>
    <xf numFmtId="0" fontId="26" fillId="0" borderId="1" xfId="0" applyFont="1" applyBorder="1" applyAlignment="1"/>
    <xf numFmtId="49" fontId="26" fillId="0" borderId="1" xfId="0" applyNumberFormat="1" applyFont="1" applyBorder="1" applyAlignment="1">
      <alignment horizontal="center" vertical="center"/>
    </xf>
    <xf numFmtId="0" fontId="0" fillId="0" borderId="0" xfId="0" applyAlignment="1">
      <alignment horizontal="center"/>
    </xf>
    <xf numFmtId="0" fontId="0" fillId="0" borderId="0" xfId="0" applyAlignment="1">
      <alignment vertical="center"/>
    </xf>
    <xf numFmtId="165" fontId="0" fillId="0" borderId="0" xfId="0" applyNumberFormat="1"/>
    <xf numFmtId="9" fontId="0" fillId="0" borderId="0" xfId="0" applyNumberFormat="1"/>
    <xf numFmtId="165" fontId="5" fillId="0" borderId="0" xfId="0" applyNumberFormat="1" applyFont="1"/>
    <xf numFmtId="0" fontId="17" fillId="2" borderId="1" xfId="0" applyFont="1" applyFill="1" applyBorder="1" applyAlignment="1">
      <alignment horizontal="left" vertical="center" wrapText="1"/>
    </xf>
    <xf numFmtId="4" fontId="8" fillId="0" borderId="1" xfId="0" applyNumberFormat="1" applyFont="1" applyFill="1" applyBorder="1" applyAlignment="1">
      <alignment horizontal="center" vertical="top"/>
    </xf>
    <xf numFmtId="0" fontId="27" fillId="0" borderId="0" xfId="0" applyFont="1"/>
    <xf numFmtId="165" fontId="25" fillId="2" borderId="0" xfId="0" applyNumberFormat="1" applyFont="1" applyFill="1" applyBorder="1" applyAlignment="1">
      <alignment vertical="center"/>
    </xf>
    <xf numFmtId="165" fontId="18" fillId="0" borderId="1" xfId="0" applyNumberFormat="1" applyFont="1" applyFill="1" applyBorder="1" applyAlignment="1">
      <alignment vertical="center" wrapText="1"/>
    </xf>
    <xf numFmtId="165" fontId="17" fillId="0" borderId="1" xfId="0" applyNumberFormat="1" applyFont="1" applyFill="1" applyBorder="1" applyAlignment="1">
      <alignment horizontal="right" vertical="center"/>
    </xf>
    <xf numFmtId="0" fontId="17" fillId="2" borderId="1" xfId="0" applyFont="1" applyFill="1" applyBorder="1" applyAlignment="1">
      <alignment horizontal="left" vertical="center" wrapText="1"/>
    </xf>
    <xf numFmtId="0" fontId="0" fillId="0" borderId="0" xfId="0" applyAlignment="1">
      <alignment wrapText="1"/>
    </xf>
    <xf numFmtId="0" fontId="17" fillId="2" borderId="1" xfId="0" applyFont="1" applyFill="1" applyBorder="1" applyAlignment="1">
      <alignment horizontal="left" vertical="center" wrapText="1"/>
    </xf>
    <xf numFmtId="165" fontId="17" fillId="2" borderId="0" xfId="0" applyNumberFormat="1" applyFont="1" applyFill="1" applyBorder="1" applyAlignment="1">
      <alignment vertical="center"/>
    </xf>
    <xf numFmtId="0" fontId="30" fillId="0" borderId="0" xfId="0" applyFont="1"/>
    <xf numFmtId="165" fontId="17" fillId="2" borderId="8" xfId="0" applyNumberFormat="1" applyFont="1" applyFill="1" applyBorder="1" applyAlignment="1">
      <alignment vertical="center"/>
    </xf>
    <xf numFmtId="165" fontId="18" fillId="2" borderId="0" xfId="0" applyNumberFormat="1" applyFont="1" applyFill="1" applyBorder="1" applyAlignment="1">
      <alignment vertical="center"/>
    </xf>
    <xf numFmtId="0" fontId="31" fillId="0" borderId="0" xfId="0" applyFont="1"/>
    <xf numFmtId="0" fontId="15" fillId="0" borderId="1" xfId="0" applyFont="1" applyFill="1" applyBorder="1" applyAlignment="1">
      <alignment horizontal="center" vertical="center" wrapText="1"/>
    </xf>
    <xf numFmtId="0" fontId="32" fillId="0" borderId="1" xfId="0" applyFont="1" applyFill="1" applyBorder="1" applyAlignment="1">
      <alignment vertical="top" wrapText="1"/>
    </xf>
    <xf numFmtId="49" fontId="15" fillId="0" borderId="1" xfId="0" applyNumberFormat="1" applyFont="1" applyFill="1" applyBorder="1" applyAlignment="1">
      <alignment horizontal="center" vertical="center" wrapText="1"/>
    </xf>
    <xf numFmtId="165" fontId="32"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xf>
    <xf numFmtId="49" fontId="15" fillId="0" borderId="1" xfId="0" applyNumberFormat="1" applyFont="1" applyFill="1" applyBorder="1" applyAlignment="1">
      <alignment horizontal="center" vertical="top"/>
    </xf>
    <xf numFmtId="165" fontId="15" fillId="0" borderId="1" xfId="0" applyNumberFormat="1" applyFont="1" applyFill="1" applyBorder="1" applyAlignment="1">
      <alignment horizontal="center" vertical="top"/>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vertical="top" wrapText="1"/>
    </xf>
    <xf numFmtId="49" fontId="15" fillId="0" borderId="1" xfId="0" applyNumberFormat="1" applyFont="1" applyFill="1" applyBorder="1" applyAlignment="1">
      <alignment horizontal="center"/>
    </xf>
    <xf numFmtId="49" fontId="29" fillId="0" borderId="1" xfId="0" applyNumberFormat="1" applyFont="1" applyBorder="1"/>
    <xf numFmtId="0" fontId="29" fillId="0" borderId="1" xfId="0" applyFont="1" applyBorder="1"/>
    <xf numFmtId="49" fontId="29" fillId="0" borderId="1" xfId="0" applyNumberFormat="1" applyFont="1" applyBorder="1" applyAlignment="1">
      <alignment vertical="top"/>
    </xf>
    <xf numFmtId="49" fontId="29" fillId="0" borderId="1" xfId="0" applyNumberFormat="1" applyFont="1" applyBorder="1" applyAlignment="1">
      <alignment horizontal="center" vertical="top"/>
    </xf>
    <xf numFmtId="0" fontId="15" fillId="0" borderId="1" xfId="0" applyFont="1" applyFill="1" applyBorder="1" applyAlignment="1">
      <alignment horizontal="center" vertical="top"/>
    </xf>
    <xf numFmtId="165" fontId="15"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164" fontId="15" fillId="0" borderId="1" xfId="1" applyFont="1" applyFill="1" applyBorder="1" applyAlignment="1">
      <alignment horizontal="center" vertical="top"/>
    </xf>
    <xf numFmtId="0" fontId="15" fillId="0" borderId="1" xfId="0" applyFont="1" applyFill="1" applyBorder="1" applyAlignment="1">
      <alignment horizontal="left" vertical="center" wrapText="1"/>
    </xf>
    <xf numFmtId="49" fontId="15" fillId="0" borderId="1" xfId="1" applyNumberFormat="1" applyFont="1" applyFill="1" applyBorder="1" applyAlignment="1">
      <alignment horizontal="center" vertical="top"/>
    </xf>
    <xf numFmtId="49" fontId="15" fillId="0" borderId="5" xfId="0" applyNumberFormat="1" applyFont="1" applyFill="1" applyBorder="1" applyAlignment="1">
      <alignment horizontal="center" vertical="top"/>
    </xf>
    <xf numFmtId="0" fontId="29" fillId="0" borderId="0" xfId="0" applyFont="1" applyAlignment="1">
      <alignment vertical="center" wrapText="1"/>
    </xf>
    <xf numFmtId="49" fontId="32" fillId="0" borderId="1" xfId="1" applyNumberFormat="1" applyFont="1" applyFill="1" applyBorder="1" applyAlignment="1">
      <alignment horizontal="center" vertical="top"/>
    </xf>
    <xf numFmtId="49" fontId="32" fillId="0" borderId="5" xfId="0" applyNumberFormat="1" applyFont="1" applyFill="1" applyBorder="1" applyAlignment="1">
      <alignment horizontal="center" vertical="top"/>
    </xf>
    <xf numFmtId="0" fontId="32" fillId="0" borderId="5" xfId="0" applyFont="1" applyFill="1" applyBorder="1" applyAlignment="1">
      <alignment vertical="top" wrapText="1"/>
    </xf>
    <xf numFmtId="0" fontId="32" fillId="0" borderId="1" xfId="0" applyFont="1" applyFill="1" applyBorder="1" applyAlignment="1">
      <alignment horizontal="center" vertical="top"/>
    </xf>
    <xf numFmtId="165" fontId="32" fillId="0" borderId="1" xfId="0" applyNumberFormat="1" applyFont="1" applyFill="1" applyBorder="1" applyAlignment="1">
      <alignment horizontal="center" vertical="top" wrapText="1"/>
    </xf>
    <xf numFmtId="0" fontId="29" fillId="0" borderId="5" xfId="0" applyFont="1" applyFill="1" applyBorder="1" applyAlignment="1">
      <alignment vertical="center" wrapText="1"/>
    </xf>
    <xf numFmtId="0" fontId="0" fillId="0" borderId="1" xfId="0" applyFont="1" applyBorder="1" applyAlignment="1">
      <alignment vertical="top"/>
    </xf>
    <xf numFmtId="0" fontId="32" fillId="0" borderId="1" xfId="0" applyFont="1" applyFill="1" applyBorder="1" applyAlignment="1">
      <alignment horizontal="left" vertical="top" wrapText="1"/>
    </xf>
    <xf numFmtId="0" fontId="32" fillId="0" borderId="1" xfId="0" applyFont="1" applyFill="1" applyBorder="1" applyAlignment="1">
      <alignment horizontal="center" vertical="center"/>
    </xf>
    <xf numFmtId="49" fontId="32"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0" fontId="8" fillId="0" borderId="1" xfId="0" applyFont="1" applyFill="1" applyBorder="1" applyAlignment="1">
      <alignment vertical="top"/>
    </xf>
    <xf numFmtId="49" fontId="15" fillId="0" borderId="5" xfId="0" applyNumberFormat="1" applyFont="1" applyFill="1" applyBorder="1" applyAlignment="1">
      <alignment horizontal="center" vertical="top"/>
    </xf>
    <xf numFmtId="0" fontId="15" fillId="0" borderId="5" xfId="0" applyFont="1" applyFill="1" applyBorder="1" applyAlignment="1">
      <alignment horizontal="left" vertical="top" wrapText="1"/>
    </xf>
    <xf numFmtId="0" fontId="33" fillId="0" borderId="1" xfId="0" applyFont="1" applyFill="1" applyBorder="1" applyAlignment="1">
      <alignment vertical="top" wrapText="1"/>
    </xf>
    <xf numFmtId="0" fontId="33" fillId="0" borderId="5" xfId="0" applyFont="1" applyFill="1" applyBorder="1" applyAlignment="1">
      <alignment horizontal="left" vertical="top" wrapText="1"/>
    </xf>
    <xf numFmtId="166" fontId="32" fillId="0" borderId="1" xfId="0" applyNumberFormat="1" applyFont="1" applyFill="1" applyBorder="1" applyAlignment="1">
      <alignment vertical="center"/>
    </xf>
    <xf numFmtId="166" fontId="15" fillId="0" borderId="1" xfId="0" applyNumberFormat="1" applyFont="1" applyFill="1" applyBorder="1" applyAlignment="1">
      <alignment vertical="center"/>
    </xf>
    <xf numFmtId="0" fontId="8" fillId="0" borderId="1" xfId="0" applyFont="1" applyFill="1" applyBorder="1" applyAlignment="1">
      <alignment vertical="top" wrapText="1"/>
    </xf>
    <xf numFmtId="0" fontId="8" fillId="0" borderId="1" xfId="0" applyFont="1" applyFill="1" applyBorder="1" applyAlignment="1">
      <alignment horizontal="center" vertical="top"/>
    </xf>
    <xf numFmtId="166" fontId="8" fillId="0" borderId="1" xfId="0" applyNumberFormat="1" applyFont="1" applyFill="1" applyBorder="1" applyAlignment="1">
      <alignment vertical="top"/>
    </xf>
    <xf numFmtId="49" fontId="15" fillId="0" borderId="5" xfId="0" applyNumberFormat="1" applyFont="1" applyFill="1" applyBorder="1" applyAlignment="1">
      <alignment horizontal="center" vertical="top"/>
    </xf>
    <xf numFmtId="49" fontId="15" fillId="0" borderId="6" xfId="0" applyNumberFormat="1" applyFont="1" applyFill="1" applyBorder="1" applyAlignment="1">
      <alignment horizontal="center" vertical="top"/>
    </xf>
    <xf numFmtId="49" fontId="15" fillId="0" borderId="1" xfId="0" applyNumberFormat="1" applyFont="1" applyFill="1" applyBorder="1" applyAlignment="1">
      <alignment horizontal="center" vertical="top"/>
    </xf>
    <xf numFmtId="0" fontId="15" fillId="0" borderId="1" xfId="0" applyFont="1" applyFill="1" applyBorder="1" applyAlignment="1">
      <alignment horizontal="left" vertical="top" wrapText="1"/>
    </xf>
    <xf numFmtId="0" fontId="34" fillId="0" borderId="1" xfId="0" applyFont="1" applyFill="1" applyBorder="1" applyAlignment="1">
      <alignment vertical="top" wrapText="1"/>
    </xf>
    <xf numFmtId="0" fontId="8" fillId="0" borderId="1" xfId="0" applyFont="1" applyFill="1" applyBorder="1" applyAlignment="1">
      <alignment horizontal="center" vertical="top"/>
    </xf>
    <xf numFmtId="0" fontId="8" fillId="0" borderId="1" xfId="0" applyFont="1" applyFill="1" applyBorder="1" applyAlignment="1">
      <alignment vertical="top" wrapText="1"/>
    </xf>
    <xf numFmtId="3" fontId="8" fillId="0" borderId="1" xfId="0" applyNumberFormat="1" applyFont="1" applyFill="1" applyBorder="1" applyAlignment="1">
      <alignment vertical="top"/>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37" fillId="0" borderId="0" xfId="0" applyFont="1" applyAlignment="1">
      <alignment vertical="center" wrapText="1"/>
    </xf>
    <xf numFmtId="0" fontId="36" fillId="0" borderId="0" xfId="0" applyFont="1" applyAlignment="1">
      <alignment horizontal="center" vertical="center" wrapText="1"/>
    </xf>
    <xf numFmtId="0" fontId="3" fillId="0" borderId="0" xfId="0" applyFont="1" applyBorder="1" applyAlignment="1">
      <alignment vertical="center" wrapText="1"/>
    </xf>
    <xf numFmtId="0" fontId="36" fillId="0" borderId="1"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0" fillId="0" borderId="1" xfId="0" applyBorder="1" applyAlignment="1">
      <alignment vertical="center"/>
    </xf>
    <xf numFmtId="0" fontId="36" fillId="0" borderId="1" xfId="0" applyFont="1" applyBorder="1" applyAlignment="1">
      <alignment horizontal="center" vertical="center" wrapText="1"/>
    </xf>
    <xf numFmtId="0" fontId="37" fillId="0" borderId="1" xfId="0" applyFont="1" applyBorder="1" applyAlignment="1">
      <alignment horizontal="justify" vertical="center" wrapText="1"/>
    </xf>
    <xf numFmtId="0" fontId="37" fillId="0" borderId="1" xfId="0" applyFont="1" applyBorder="1" applyAlignment="1">
      <alignment horizontal="left" vertical="center" wrapText="1"/>
    </xf>
    <xf numFmtId="0" fontId="37" fillId="0" borderId="5" xfId="0" applyFont="1" applyBorder="1" applyAlignment="1">
      <alignment horizontal="left" vertical="center" wrapText="1"/>
    </xf>
    <xf numFmtId="0" fontId="37" fillId="0" borderId="5" xfId="0" applyFont="1" applyBorder="1" applyAlignment="1">
      <alignment horizontal="center" vertical="center" wrapText="1"/>
    </xf>
    <xf numFmtId="0" fontId="37" fillId="0" borderId="1" xfId="0" applyFont="1" applyBorder="1" applyAlignment="1">
      <alignment vertical="center" wrapText="1"/>
    </xf>
    <xf numFmtId="0" fontId="37" fillId="0" borderId="1" xfId="0" applyFont="1" applyBorder="1" applyAlignment="1">
      <alignment horizontal="justify" vertical="center" wrapText="1"/>
    </xf>
    <xf numFmtId="0" fontId="36" fillId="0" borderId="0" xfId="0" applyFont="1"/>
    <xf numFmtId="0" fontId="0" fillId="0" borderId="5" xfId="0" applyBorder="1"/>
    <xf numFmtId="0" fontId="39" fillId="0" borderId="1" xfId="0" applyFont="1" applyBorder="1" applyAlignment="1">
      <alignment horizontal="center" vertical="center" wrapText="1"/>
    </xf>
    <xf numFmtId="0" fontId="37" fillId="0" borderId="1" xfId="0" applyFont="1" applyBorder="1" applyAlignment="1">
      <alignment horizontal="center" vertical="center"/>
    </xf>
    <xf numFmtId="0" fontId="36" fillId="0" borderId="1" xfId="0" applyFont="1" applyBorder="1" applyAlignment="1">
      <alignment horizontal="center" vertical="center"/>
    </xf>
    <xf numFmtId="0" fontId="37" fillId="3" borderId="1" xfId="0" applyFont="1" applyFill="1" applyBorder="1" applyAlignment="1">
      <alignment horizontal="center" vertical="center"/>
    </xf>
    <xf numFmtId="3" fontId="37" fillId="0" borderId="1" xfId="0" applyNumberFormat="1" applyFont="1" applyBorder="1" applyAlignment="1">
      <alignment vertical="center"/>
    </xf>
    <xf numFmtId="3" fontId="37" fillId="0" borderId="1" xfId="0" applyNumberFormat="1" applyFont="1" applyBorder="1" applyAlignment="1">
      <alignment horizontal="center" vertical="center"/>
    </xf>
    <xf numFmtId="0" fontId="37" fillId="0" borderId="1" xfId="0" applyFont="1" applyFill="1" applyBorder="1" applyAlignment="1">
      <alignment horizontal="center" vertical="center" wrapText="1"/>
    </xf>
    <xf numFmtId="0" fontId="36" fillId="0" borderId="5" xfId="0" applyFont="1" applyBorder="1" applyAlignment="1">
      <alignment horizontal="center" vertical="center"/>
    </xf>
    <xf numFmtId="0" fontId="38" fillId="0" borderId="5" xfId="0" applyFont="1" applyBorder="1" applyAlignment="1">
      <alignment horizontal="center" vertical="center" wrapText="1"/>
    </xf>
    <xf numFmtId="0" fontId="40"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1" fillId="0" borderId="5" xfId="0" applyFont="1" applyBorder="1" applyAlignment="1">
      <alignment horizontal="center" vertical="center"/>
    </xf>
    <xf numFmtId="0" fontId="42" fillId="0" borderId="0" xfId="0" applyFont="1" applyAlignment="1">
      <alignment horizontal="left" indent="15"/>
    </xf>
    <xf numFmtId="0" fontId="42" fillId="0" borderId="0" xfId="0" applyFont="1"/>
    <xf numFmtId="0" fontId="19" fillId="0" borderId="0" xfId="0" applyFont="1"/>
    <xf numFmtId="0" fontId="42" fillId="0" borderId="0" xfId="0" applyFont="1" applyAlignment="1">
      <alignment horizontal="center"/>
    </xf>
    <xf numFmtId="0" fontId="19" fillId="0" borderId="0" xfId="0" applyFont="1" applyAlignment="1">
      <alignment horizontal="center"/>
    </xf>
    <xf numFmtId="0" fontId="3" fillId="0" borderId="8"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43" fillId="0" borderId="0" xfId="0" applyFont="1" applyAlignment="1">
      <alignment horizontal="center"/>
    </xf>
    <xf numFmtId="0" fontId="9" fillId="0" borderId="0" xfId="2" applyFont="1" applyAlignment="1" applyProtection="1"/>
    <xf numFmtId="0" fontId="9" fillId="0" borderId="0" xfId="0" applyFont="1"/>
    <xf numFmtId="0" fontId="26" fillId="0" borderId="0" xfId="0" applyFont="1"/>
    <xf numFmtId="0" fontId="41" fillId="0" borderId="0" xfId="0" applyFont="1"/>
    <xf numFmtId="0" fontId="41" fillId="0" borderId="1" xfId="0" applyFont="1" applyBorder="1" applyAlignment="1">
      <alignment vertical="center" wrapText="1"/>
    </xf>
    <xf numFmtId="0" fontId="41" fillId="0" borderId="5" xfId="0" applyFont="1" applyBorder="1" applyAlignment="1">
      <alignment vertical="center" wrapText="1"/>
    </xf>
    <xf numFmtId="0" fontId="41" fillId="0" borderId="1"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 xfId="0" applyFont="1" applyBorder="1" applyAlignment="1">
      <alignment horizontal="center" vertical="center"/>
    </xf>
    <xf numFmtId="0" fontId="39" fillId="0" borderId="1" xfId="0" applyFont="1" applyBorder="1" applyAlignment="1">
      <alignment horizontal="center" wrapText="1"/>
    </xf>
    <xf numFmtId="0" fontId="39" fillId="0" borderId="1" xfId="0" applyFont="1" applyBorder="1" applyAlignment="1">
      <alignment vertical="top" wrapText="1"/>
    </xf>
    <xf numFmtId="0" fontId="39" fillId="0" borderId="1" xfId="0" applyFont="1" applyBorder="1" applyAlignment="1">
      <alignment vertical="center" wrapText="1"/>
    </xf>
    <xf numFmtId="0" fontId="39" fillId="0" borderId="1" xfId="0" applyFont="1" applyBorder="1" applyAlignment="1">
      <alignment horizontal="left" vertical="center" wrapText="1"/>
    </xf>
    <xf numFmtId="14" fontId="39" fillId="0" borderId="1" xfId="0" applyNumberFormat="1" applyFont="1" applyBorder="1" applyAlignment="1">
      <alignment horizontal="center" vertical="center" wrapText="1"/>
    </xf>
    <xf numFmtId="14"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14" fontId="37" fillId="0" borderId="1" xfId="0" applyNumberFormat="1" applyFont="1" applyBorder="1" applyAlignment="1">
      <alignment horizontal="center" vertical="center"/>
    </xf>
    <xf numFmtId="165" fontId="15" fillId="0" borderId="1" xfId="0" applyNumberFormat="1" applyFont="1" applyFill="1" applyBorder="1" applyAlignment="1">
      <alignment horizontal="center" vertical="center"/>
    </xf>
    <xf numFmtId="0" fontId="37" fillId="0" borderId="8" xfId="0" applyFont="1" applyBorder="1" applyAlignment="1">
      <alignment vertical="center" wrapText="1"/>
    </xf>
    <xf numFmtId="0" fontId="0" fillId="0" borderId="0" xfId="0" applyBorder="1" applyAlignment="1">
      <alignment vertical="center"/>
    </xf>
    <xf numFmtId="0" fontId="36" fillId="0" borderId="0" xfId="0" applyFont="1" applyBorder="1" applyAlignment="1">
      <alignment vertical="center"/>
    </xf>
    <xf numFmtId="0" fontId="41" fillId="0" borderId="1" xfId="0" applyFont="1" applyBorder="1" applyAlignment="1">
      <alignment vertical="center" wrapText="1"/>
    </xf>
    <xf numFmtId="0" fontId="41"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5" xfId="0" applyFont="1" applyBorder="1" applyAlignment="1">
      <alignment horizontal="justify" vertical="center" wrapText="1"/>
    </xf>
    <xf numFmtId="0" fontId="50" fillId="0" borderId="5" xfId="0" applyFont="1" applyBorder="1" applyAlignment="1">
      <alignment vertical="center" wrapText="1"/>
    </xf>
    <xf numFmtId="0" fontId="41" fillId="0" borderId="7" xfId="0" applyFont="1" applyBorder="1" applyAlignment="1">
      <alignment vertical="center" wrapText="1"/>
    </xf>
    <xf numFmtId="0" fontId="50" fillId="0" borderId="7" xfId="0" applyFont="1" applyBorder="1" applyAlignment="1">
      <alignment vertical="center" wrapText="1"/>
    </xf>
    <xf numFmtId="0" fontId="41" fillId="0" borderId="1" xfId="0" applyFont="1" applyBorder="1" applyAlignment="1">
      <alignment horizontal="justify" vertical="center" wrapText="1"/>
    </xf>
    <xf numFmtId="0" fontId="41" fillId="0" borderId="2" xfId="0" applyFont="1" applyBorder="1" applyAlignment="1">
      <alignment vertical="center" wrapText="1"/>
    </xf>
    <xf numFmtId="0" fontId="26" fillId="0" borderId="1" xfId="0" applyFont="1" applyBorder="1" applyAlignment="1">
      <alignment vertical="center" wrapText="1"/>
    </xf>
    <xf numFmtId="0" fontId="41" fillId="0" borderId="9" xfId="0" applyFont="1" applyBorder="1" applyAlignment="1">
      <alignment vertical="center" wrapText="1"/>
    </xf>
    <xf numFmtId="0" fontId="41" fillId="0" borderId="10" xfId="0" applyFont="1" applyBorder="1" applyAlignment="1">
      <alignment vertical="center" wrapText="1"/>
    </xf>
    <xf numFmtId="0" fontId="41" fillId="0" borderId="11" xfId="0" applyFont="1" applyBorder="1" applyAlignment="1">
      <alignment vertical="center" wrapText="1"/>
    </xf>
    <xf numFmtId="0" fontId="41" fillId="0" borderId="1" xfId="0" applyFont="1" applyBorder="1" applyAlignment="1">
      <alignment horizontal="left" vertical="center" wrapText="1"/>
    </xf>
    <xf numFmtId="0" fontId="41" fillId="0" borderId="6" xfId="0" applyFont="1" applyBorder="1" applyAlignment="1">
      <alignment horizontal="left" vertical="center"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26" fillId="0" borderId="5" xfId="0" applyFont="1" applyBorder="1" applyAlignment="1">
      <alignment vertical="center" wrapText="1"/>
    </xf>
    <xf numFmtId="0" fontId="41" fillId="0" borderId="6" xfId="0" applyFont="1" applyBorder="1" applyAlignment="1">
      <alignment vertical="center" wrapText="1"/>
    </xf>
    <xf numFmtId="0" fontId="41" fillId="0" borderId="1" xfId="0" applyFont="1" applyFill="1" applyBorder="1" applyAlignment="1">
      <alignment vertical="center" wrapText="1"/>
    </xf>
    <xf numFmtId="0" fontId="41" fillId="0" borderId="2" xfId="0" applyFont="1" applyBorder="1" applyAlignment="1">
      <alignment horizontal="center" vertical="center" wrapText="1"/>
    </xf>
    <xf numFmtId="0" fontId="41" fillId="0" borderId="3" xfId="0" applyFont="1" applyBorder="1" applyAlignment="1">
      <alignment vertical="center" wrapText="1"/>
    </xf>
    <xf numFmtId="0" fontId="41" fillId="0" borderId="14" xfId="0" applyFont="1" applyBorder="1" applyAlignment="1">
      <alignment vertical="center" wrapText="1"/>
    </xf>
    <xf numFmtId="0" fontId="41" fillId="3" borderId="1" xfId="0" applyFont="1" applyFill="1" applyBorder="1" applyAlignment="1">
      <alignment vertical="center" wrapText="1"/>
    </xf>
    <xf numFmtId="0" fontId="52" fillId="0" borderId="0" xfId="0" applyFont="1" applyAlignment="1">
      <alignment vertical="center"/>
    </xf>
    <xf numFmtId="0" fontId="26" fillId="0" borderId="1" xfId="0" applyFont="1" applyBorder="1" applyAlignment="1">
      <alignment horizontal="justify" vertical="center" wrapText="1"/>
    </xf>
    <xf numFmtId="0" fontId="41" fillId="0" borderId="1" xfId="0" applyFont="1" applyBorder="1" applyAlignment="1">
      <alignment horizontal="justify" vertical="center" wrapText="1"/>
    </xf>
    <xf numFmtId="0" fontId="26" fillId="0" borderId="1" xfId="0" applyFont="1" applyBorder="1" applyAlignment="1">
      <alignment horizontal="left" vertical="center" wrapText="1"/>
    </xf>
    <xf numFmtId="0" fontId="41" fillId="0" borderId="1" xfId="0" applyFont="1" applyBorder="1" applyAlignment="1">
      <alignment vertical="center" wrapText="1"/>
    </xf>
    <xf numFmtId="0" fontId="41" fillId="0" borderId="5" xfId="0" applyFont="1" applyBorder="1" applyAlignment="1">
      <alignment horizontal="left" vertical="center" wrapText="1"/>
    </xf>
    <xf numFmtId="0" fontId="41" fillId="0" borderId="5" xfId="0" applyFont="1" applyBorder="1" applyAlignment="1">
      <alignment vertical="center" wrapText="1"/>
    </xf>
    <xf numFmtId="0" fontId="41" fillId="0" borderId="4" xfId="0" applyFont="1" applyBorder="1" applyAlignment="1">
      <alignment vertical="center" wrapText="1"/>
    </xf>
    <xf numFmtId="0" fontId="41" fillId="0" borderId="6" xfId="0" applyFont="1" applyBorder="1" applyAlignment="1">
      <alignment vertical="center" wrapText="1"/>
    </xf>
    <xf numFmtId="0" fontId="37" fillId="0" borderId="1" xfId="0" applyFont="1" applyBorder="1" applyAlignment="1">
      <alignment horizontal="center" vertical="center" wrapText="1"/>
    </xf>
    <xf numFmtId="0" fontId="41" fillId="0" borderId="1" xfId="0" applyFont="1" applyBorder="1" applyAlignment="1">
      <alignment vertical="center"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wrapText="1"/>
    </xf>
    <xf numFmtId="0" fontId="2" fillId="0" borderId="0" xfId="0" applyFont="1" applyAlignment="1">
      <alignment horizont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49" fontId="15" fillId="0" borderId="5" xfId="0" applyNumberFormat="1" applyFont="1" applyFill="1" applyBorder="1" applyAlignment="1">
      <alignment horizontal="center" vertical="top"/>
    </xf>
    <xf numFmtId="49" fontId="15" fillId="0" borderId="6" xfId="0" applyNumberFormat="1" applyFont="1" applyFill="1" applyBorder="1" applyAlignment="1">
      <alignment horizontal="center" vertical="top"/>
    </xf>
    <xf numFmtId="0" fontId="33" fillId="0" borderId="7" xfId="0" applyFont="1" applyFill="1" applyBorder="1" applyAlignment="1">
      <alignment horizontal="left" vertical="center" wrapText="1"/>
    </xf>
    <xf numFmtId="49" fontId="15" fillId="0" borderId="1" xfId="0" applyNumberFormat="1" applyFont="1" applyFill="1" applyBorder="1" applyAlignment="1">
      <alignment horizontal="center" vertical="top"/>
    </xf>
    <xf numFmtId="0" fontId="32"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49" fontId="32" fillId="0" borderId="1" xfId="0" applyNumberFormat="1" applyFont="1" applyFill="1" applyBorder="1" applyAlignment="1">
      <alignment horizontal="center" vertical="top"/>
    </xf>
    <xf numFmtId="0" fontId="0" fillId="0" borderId="5" xfId="0" applyFont="1" applyBorder="1" applyAlignment="1">
      <alignment horizontal="center"/>
    </xf>
    <xf numFmtId="0" fontId="0" fillId="0" borderId="7" xfId="0" applyFont="1" applyBorder="1" applyAlignment="1">
      <alignment horizontal="center"/>
    </xf>
    <xf numFmtId="0" fontId="29" fillId="0" borderId="1" xfId="0" applyFont="1" applyBorder="1" applyAlignment="1">
      <alignment horizontal="center"/>
    </xf>
    <xf numFmtId="0" fontId="32" fillId="0" borderId="5" xfId="0" applyFont="1" applyFill="1" applyBorder="1" applyAlignment="1">
      <alignment horizontal="left" vertical="top" wrapText="1"/>
    </xf>
    <xf numFmtId="0" fontId="32" fillId="0" borderId="6" xfId="0" applyFont="1" applyFill="1" applyBorder="1" applyAlignment="1">
      <alignment horizontal="left" vertical="top" wrapText="1"/>
    </xf>
    <xf numFmtId="49" fontId="32" fillId="0" borderId="5" xfId="0" applyNumberFormat="1" applyFont="1" applyFill="1" applyBorder="1" applyAlignment="1">
      <alignment horizontal="center" vertical="top"/>
    </xf>
    <xf numFmtId="49" fontId="32" fillId="0" borderId="6" xfId="0" applyNumberFormat="1" applyFont="1" applyFill="1" applyBorder="1" applyAlignment="1">
      <alignment horizontal="center" vertical="top"/>
    </xf>
    <xf numFmtId="49" fontId="0" fillId="0" borderId="5" xfId="0" applyNumberFormat="1" applyFont="1" applyBorder="1" applyAlignment="1">
      <alignment horizontal="center" vertical="top"/>
    </xf>
    <xf numFmtId="49" fontId="0" fillId="0" borderId="6" xfId="0" applyNumberFormat="1" applyFont="1" applyBorder="1" applyAlignment="1">
      <alignment horizontal="center" vertical="top"/>
    </xf>
    <xf numFmtId="0" fontId="12" fillId="0" borderId="0" xfId="0" applyFont="1" applyFill="1" applyAlignment="1">
      <alignment horizontal="left"/>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18" fillId="0" borderId="0" xfId="0" applyFont="1" applyFill="1" applyAlignment="1">
      <alignment horizontal="center" vertical="center" wrapText="1"/>
    </xf>
    <xf numFmtId="0" fontId="24" fillId="0" borderId="0" xfId="0" applyFont="1" applyAlignment="1"/>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8" fillId="0" borderId="0" xfId="0" applyFont="1" applyAlignment="1">
      <alignment horizontal="center"/>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49" fontId="17"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49" fontId="17" fillId="2" borderId="5" xfId="0" applyNumberFormat="1" applyFont="1" applyFill="1" applyBorder="1" applyAlignment="1">
      <alignment horizontal="center" vertical="center"/>
    </xf>
    <xf numFmtId="49" fontId="17" fillId="2" borderId="7" xfId="0" applyNumberFormat="1" applyFont="1" applyFill="1" applyBorder="1" applyAlignment="1">
      <alignment horizontal="center" vertical="center"/>
    </xf>
    <xf numFmtId="49" fontId="17" fillId="2" borderId="6" xfId="0" applyNumberFormat="1" applyFont="1" applyFill="1" applyBorder="1" applyAlignment="1">
      <alignment horizontal="center" vertical="center"/>
    </xf>
    <xf numFmtId="0" fontId="17" fillId="2" borderId="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20" fillId="0" borderId="0" xfId="0" applyFont="1" applyAlignment="1">
      <alignment horizontal="left"/>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9" fillId="0" borderId="0" xfId="0" applyFont="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6" fillId="0" borderId="1" xfId="0" applyFont="1" applyBorder="1" applyAlignment="1">
      <alignment horizontal="center"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5" fillId="0" borderId="0" xfId="0" applyFont="1"/>
    <xf numFmtId="0" fontId="42" fillId="0" borderId="0" xfId="0" applyFont="1"/>
    <xf numFmtId="0" fontId="49" fillId="0" borderId="15" xfId="0" applyFont="1" applyBorder="1" applyAlignment="1">
      <alignment horizontal="center" vertical="center"/>
    </xf>
    <xf numFmtId="0" fontId="3" fillId="0" borderId="0" xfId="0" applyFont="1" applyAlignment="1">
      <alignment wrapText="1"/>
    </xf>
    <xf numFmtId="0" fontId="41" fillId="0" borderId="1" xfId="0" applyFont="1" applyBorder="1" applyAlignment="1">
      <alignment vertical="center" wrapText="1"/>
    </xf>
    <xf numFmtId="0" fontId="41" fillId="0" borderId="5" xfId="0" applyFont="1" applyBorder="1" applyAlignment="1">
      <alignment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4" xfId="0" applyFont="1" applyBorder="1" applyAlignment="1">
      <alignment vertical="center" wrapText="1"/>
    </xf>
    <xf numFmtId="0" fontId="41" fillId="0" borderId="10" xfId="0" applyFont="1" applyBorder="1" applyAlignment="1">
      <alignment vertical="center" wrapText="1"/>
    </xf>
    <xf numFmtId="0" fontId="41" fillId="0" borderId="5" xfId="0" applyFont="1" applyBorder="1" applyAlignment="1">
      <alignment horizontal="left" vertical="center" wrapText="1"/>
    </xf>
    <xf numFmtId="0" fontId="41" fillId="0" borderId="7" xfId="0" applyFont="1" applyBorder="1" applyAlignment="1">
      <alignment horizontal="left" vertical="center" wrapText="1"/>
    </xf>
    <xf numFmtId="0" fontId="41" fillId="0" borderId="6" xfId="0" applyFont="1" applyBorder="1" applyAlignment="1">
      <alignment horizontal="left" vertical="center" wrapText="1"/>
    </xf>
    <xf numFmtId="0" fontId="41" fillId="0" borderId="2" xfId="0" applyFont="1" applyBorder="1" applyAlignment="1">
      <alignment vertical="center" wrapText="1"/>
    </xf>
    <xf numFmtId="0" fontId="26" fillId="0" borderId="6" xfId="0" applyFont="1" applyBorder="1" applyAlignment="1">
      <alignment horizontal="center" vertical="center" wrapText="1"/>
    </xf>
    <xf numFmtId="0" fontId="41" fillId="0" borderId="2" xfId="0" applyFont="1" applyBorder="1" applyAlignment="1">
      <alignment horizontal="left" vertical="top" wrapText="1"/>
    </xf>
    <xf numFmtId="0" fontId="41" fillId="0" borderId="14"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3" xfId="0" applyFont="1" applyBorder="1" applyAlignment="1">
      <alignment horizontal="center" vertical="center" wrapText="1"/>
    </xf>
    <xf numFmtId="0" fontId="3" fillId="0" borderId="0" xfId="0" applyFont="1" applyAlignment="1">
      <alignment vertical="center" wrapText="1"/>
    </xf>
    <xf numFmtId="0" fontId="41" fillId="0" borderId="9" xfId="0" applyFont="1" applyBorder="1" applyAlignment="1">
      <alignment horizontal="left" vertical="center" wrapText="1"/>
    </xf>
    <xf numFmtId="0" fontId="41" fillId="0" borderId="8" xfId="0" applyFont="1" applyBorder="1" applyAlignment="1">
      <alignment horizontal="left" vertical="center" wrapText="1"/>
    </xf>
    <xf numFmtId="0" fontId="41" fillId="0" borderId="12" xfId="0" applyFont="1" applyBorder="1" applyAlignment="1">
      <alignment horizontal="left"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51" fillId="0" borderId="1" xfId="0" applyFont="1" applyBorder="1" applyAlignment="1">
      <alignment vertical="center" wrapText="1"/>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41" fillId="3" borderId="2"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0" borderId="9" xfId="0" applyFont="1" applyBorder="1" applyAlignment="1">
      <alignment vertical="center" wrapText="1"/>
    </xf>
    <xf numFmtId="0" fontId="41" fillId="0" borderId="6" xfId="0" applyFont="1" applyBorder="1" applyAlignment="1">
      <alignment vertical="center" wrapText="1"/>
    </xf>
    <xf numFmtId="0" fontId="41" fillId="0" borderId="1" xfId="0" applyFont="1" applyBorder="1" applyAlignment="1">
      <alignment horizontal="justify" vertical="center"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49" fontId="8" fillId="0" borderId="5" xfId="0" applyNumberFormat="1" applyFont="1" applyFill="1" applyBorder="1" applyAlignment="1">
      <alignment horizontal="center" vertical="top"/>
    </xf>
    <xf numFmtId="49" fontId="8" fillId="0" borderId="6" xfId="0" applyNumberFormat="1" applyFont="1" applyFill="1" applyBorder="1" applyAlignment="1">
      <alignment horizontal="center" vertical="top"/>
    </xf>
    <xf numFmtId="0" fontId="8" fillId="0" borderId="1" xfId="0" applyFont="1" applyFill="1" applyBorder="1" applyAlignment="1">
      <alignment vertical="top" wrapText="1"/>
    </xf>
    <xf numFmtId="0" fontId="11" fillId="0" borderId="1" xfId="0" applyFont="1" applyFill="1" applyBorder="1" applyAlignment="1">
      <alignment vertical="top" wrapText="1"/>
    </xf>
    <xf numFmtId="49" fontId="8" fillId="0" borderId="1" xfId="0" applyNumberFormat="1" applyFont="1" applyFill="1" applyBorder="1" applyAlignment="1">
      <alignment horizontal="center" vertical="top"/>
    </xf>
    <xf numFmtId="0" fontId="9" fillId="0" borderId="0" xfId="0" applyFont="1" applyFill="1" applyBorder="1" applyAlignment="1">
      <alignment horizontal="center" vertical="center"/>
    </xf>
    <xf numFmtId="0" fontId="9" fillId="0" borderId="1" xfId="0" applyFont="1" applyFill="1" applyBorder="1" applyAlignment="1">
      <alignment horizontal="center"/>
    </xf>
    <xf numFmtId="0" fontId="8" fillId="0" borderId="0" xfId="0" applyFont="1" applyFill="1" applyAlignment="1">
      <alignment horizontal="left"/>
    </xf>
    <xf numFmtId="0" fontId="9" fillId="0" borderId="0" xfId="0" applyFont="1" applyFill="1" applyAlignment="1">
      <alignment horizontal="center" wrapText="1"/>
    </xf>
    <xf numFmtId="0" fontId="8" fillId="0" borderId="0" xfId="0" applyFont="1" applyFill="1" applyAlignment="1"/>
    <xf numFmtId="0" fontId="9"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8" fillId="0" borderId="0" xfId="0" applyFont="1" applyFill="1" applyAlignment="1">
      <alignment horizontal="center"/>
    </xf>
    <xf numFmtId="0" fontId="47" fillId="0" borderId="1" xfId="0" applyFont="1" applyBorder="1" applyAlignment="1">
      <alignment horizontal="center"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7" xfId="0" applyFont="1" applyFill="1" applyBorder="1" applyAlignment="1">
      <alignment horizontal="left" vertical="top" wrapText="1"/>
    </xf>
    <xf numFmtId="49" fontId="8" fillId="0" borderId="7" xfId="0" applyNumberFormat="1" applyFont="1" applyFill="1" applyBorder="1" applyAlignment="1">
      <alignment horizontal="center" vertical="top"/>
    </xf>
    <xf numFmtId="0" fontId="11" fillId="0" borderId="1" xfId="0" applyFont="1" applyFill="1" applyBorder="1" applyAlignment="1">
      <alignment horizontal="center" vertical="top"/>
    </xf>
    <xf numFmtId="0" fontId="8" fillId="0" borderId="1" xfId="0" applyFont="1" applyFill="1" applyBorder="1" applyAlignment="1">
      <alignment horizontal="center" vertical="top"/>
    </xf>
    <xf numFmtId="0" fontId="36" fillId="0" borderId="2" xfId="0" applyFont="1" applyBorder="1" applyAlignment="1">
      <alignment vertical="center" wrapText="1"/>
    </xf>
    <xf numFmtId="0" fontId="36" fillId="0" borderId="3" xfId="0" applyFont="1" applyBorder="1" applyAlignment="1">
      <alignment vertical="center" wrapText="1"/>
    </xf>
    <xf numFmtId="0" fontId="36" fillId="0" borderId="4" xfId="0" applyFont="1" applyBorder="1" applyAlignment="1">
      <alignment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26" fillId="0" borderId="9" xfId="0" applyFont="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6" fillId="0" borderId="6" xfId="0" applyFont="1" applyBorder="1" applyAlignment="1">
      <alignment horizontal="center" vertical="center"/>
    </xf>
    <xf numFmtId="0" fontId="36" fillId="0" borderId="1"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42" fillId="0" borderId="15" xfId="0" applyFont="1" applyBorder="1" applyAlignment="1">
      <alignment horizontal="center" vertical="center"/>
    </xf>
    <xf numFmtId="0" fontId="29" fillId="0" borderId="15" xfId="0" applyFont="1" applyBorder="1" applyAlignment="1">
      <alignment horizontal="center" vertical="center"/>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190500</xdr:colOff>
      <xdr:row>3</xdr:row>
      <xdr:rowOff>152400</xdr:rowOff>
    </xdr:to>
    <xdr:pic>
      <xdr:nvPicPr>
        <xdr:cNvPr id="1029" name="Picture 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048000" y="2085975"/>
          <a:ext cx="190500" cy="152400"/>
        </a:xfrm>
        <a:prstGeom prst="rect">
          <a:avLst/>
        </a:prstGeom>
        <a:noFill/>
      </xdr:spPr>
    </xdr:pic>
    <xdr:clientData/>
  </xdr:twoCellAnchor>
  <xdr:twoCellAnchor>
    <xdr:from>
      <xdr:col>6</xdr:col>
      <xdr:colOff>0</xdr:colOff>
      <xdr:row>3</xdr:row>
      <xdr:rowOff>0</xdr:rowOff>
    </xdr:from>
    <xdr:to>
      <xdr:col>6</xdr:col>
      <xdr:colOff>266700</xdr:colOff>
      <xdr:row>3</xdr:row>
      <xdr:rowOff>152400</xdr:rowOff>
    </xdr:to>
    <xdr:pic>
      <xdr:nvPicPr>
        <xdr:cNvPr id="1028"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657600" y="2085975"/>
          <a:ext cx="266700" cy="152400"/>
        </a:xfrm>
        <a:prstGeom prst="rect">
          <a:avLst/>
        </a:prstGeom>
        <a:noFill/>
      </xdr:spPr>
    </xdr:pic>
    <xdr:clientData/>
  </xdr:twoCellAnchor>
  <xdr:twoCellAnchor>
    <xdr:from>
      <xdr:col>7</xdr:col>
      <xdr:colOff>0</xdr:colOff>
      <xdr:row>3</xdr:row>
      <xdr:rowOff>0</xdr:rowOff>
    </xdr:from>
    <xdr:to>
      <xdr:col>7</xdr:col>
      <xdr:colOff>285750</xdr:colOff>
      <xdr:row>3</xdr:row>
      <xdr:rowOff>152400</xdr:rowOff>
    </xdr:to>
    <xdr:pic>
      <xdr:nvPicPr>
        <xdr:cNvPr id="1027"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4267200" y="2085975"/>
          <a:ext cx="285750" cy="152400"/>
        </a:xfrm>
        <a:prstGeom prst="rect">
          <a:avLst/>
        </a:prstGeom>
        <a:noFill/>
      </xdr:spPr>
    </xdr:pic>
    <xdr:clientData/>
  </xdr:twoCellAnchor>
  <xdr:twoCellAnchor>
    <xdr:from>
      <xdr:col>8</xdr:col>
      <xdr:colOff>0</xdr:colOff>
      <xdr:row>3</xdr:row>
      <xdr:rowOff>0</xdr:rowOff>
    </xdr:from>
    <xdr:to>
      <xdr:col>8</xdr:col>
      <xdr:colOff>257175</xdr:colOff>
      <xdr:row>3</xdr:row>
      <xdr:rowOff>152400</xdr:rowOff>
    </xdr:to>
    <xdr:pic>
      <xdr:nvPicPr>
        <xdr:cNvPr id="1026" name="Picture 2"/>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4876800" y="2085975"/>
          <a:ext cx="257175" cy="152400"/>
        </a:xfrm>
        <a:prstGeom prst="rect">
          <a:avLst/>
        </a:prstGeom>
        <a:noFill/>
      </xdr:spPr>
    </xdr:pic>
    <xdr:clientData/>
  </xdr:twoCellAnchor>
  <xdr:twoCellAnchor>
    <xdr:from>
      <xdr:col>9</xdr:col>
      <xdr:colOff>0</xdr:colOff>
      <xdr:row>3</xdr:row>
      <xdr:rowOff>0</xdr:rowOff>
    </xdr:from>
    <xdr:to>
      <xdr:col>9</xdr:col>
      <xdr:colOff>171450</xdr:colOff>
      <xdr:row>3</xdr:row>
      <xdr:rowOff>152400</xdr:rowOff>
    </xdr:to>
    <xdr:pic>
      <xdr:nvPicPr>
        <xdr:cNvPr id="1025" name="Picture 1"/>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blip>
        <a:srcRect/>
        <a:stretch>
          <a:fillRect/>
        </a:stretch>
      </xdr:blipFill>
      <xdr:spPr bwMode="auto">
        <a:xfrm>
          <a:off x="5486400" y="2085975"/>
          <a:ext cx="17145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dimension ref="A1:N15"/>
  <sheetViews>
    <sheetView view="pageBreakPreview" zoomScale="60" workbookViewId="0">
      <selection activeCell="P9" sqref="P9"/>
    </sheetView>
  </sheetViews>
  <sheetFormatPr defaultRowHeight="15"/>
  <cols>
    <col min="10" max="10" width="8" customWidth="1"/>
  </cols>
  <sheetData>
    <row r="1" spans="1:14" ht="15.75">
      <c r="A1" s="149"/>
    </row>
    <row r="2" spans="1:14" ht="15.75">
      <c r="A2" s="149"/>
      <c r="K2" s="215" t="s">
        <v>406</v>
      </c>
      <c r="L2" s="216"/>
      <c r="M2" s="216"/>
      <c r="N2" s="216"/>
    </row>
    <row r="3" spans="1:14" ht="15.75">
      <c r="A3" s="151"/>
      <c r="K3" s="216"/>
      <c r="L3" s="216"/>
      <c r="M3" s="216"/>
      <c r="N3" s="216"/>
    </row>
    <row r="4" spans="1:14" ht="15.75">
      <c r="A4" s="152"/>
      <c r="K4" s="216"/>
      <c r="L4" s="216"/>
      <c r="M4" s="216"/>
      <c r="N4" s="216"/>
    </row>
    <row r="5" spans="1:14" ht="42.75" customHeight="1">
      <c r="A5" s="153"/>
      <c r="K5" s="216"/>
      <c r="L5" s="216"/>
      <c r="M5" s="216"/>
      <c r="N5" s="216"/>
    </row>
    <row r="6" spans="1:14" ht="15.75">
      <c r="A6" s="153"/>
    </row>
    <row r="7" spans="1:14" ht="73.5" customHeight="1">
      <c r="A7" s="153"/>
    </row>
    <row r="8" spans="1:14" ht="65.25" customHeight="1">
      <c r="A8" s="153"/>
      <c r="B8" s="217" t="s">
        <v>407</v>
      </c>
      <c r="C8" s="218"/>
      <c r="D8" s="218"/>
      <c r="E8" s="218"/>
      <c r="F8" s="218"/>
      <c r="G8" s="218"/>
      <c r="H8" s="218"/>
      <c r="I8" s="218"/>
      <c r="J8" s="218"/>
      <c r="K8" s="218"/>
      <c r="L8" s="218"/>
    </row>
    <row r="9" spans="1:14" ht="15.75">
      <c r="A9" s="153"/>
    </row>
    <row r="10" spans="1:14" ht="15.75">
      <c r="A10" s="152"/>
    </row>
    <row r="11" spans="1:14" ht="15.75">
      <c r="A11" s="152"/>
    </row>
    <row r="12" spans="1:14" ht="15.75">
      <c r="A12" s="152"/>
    </row>
    <row r="13" spans="1:14" ht="15.75">
      <c r="A13" s="152"/>
    </row>
    <row r="14" spans="1:14" ht="15.75">
      <c r="J14" s="150"/>
    </row>
    <row r="15" spans="1:14" ht="15.75">
      <c r="A15" s="152"/>
    </row>
  </sheetData>
  <mergeCells count="2">
    <mergeCell ref="K2:N5"/>
    <mergeCell ref="B8:L8"/>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U37"/>
  <sheetViews>
    <sheetView view="pageBreakPreview" topLeftCell="A28" zoomScale="80" zoomScaleSheetLayoutView="80" workbookViewId="0">
      <selection activeCell="O10" sqref="O10"/>
    </sheetView>
  </sheetViews>
  <sheetFormatPr defaultRowHeight="15"/>
  <cols>
    <col min="1" max="2" width="4.5703125" customWidth="1"/>
    <col min="3" max="3" width="4.42578125" customWidth="1"/>
    <col min="4" max="5" width="3.28515625" customWidth="1"/>
    <col min="6" max="6" width="35.7109375" customWidth="1"/>
    <col min="7" max="7" width="23" customWidth="1"/>
    <col min="8" max="8" width="5.140625" customWidth="1"/>
    <col min="9" max="10" width="4" customWidth="1"/>
    <col min="11" max="11" width="13.28515625" customWidth="1"/>
    <col min="12" max="12" width="6.7109375" customWidth="1"/>
    <col min="13" max="13" width="17" customWidth="1"/>
    <col min="14" max="14" width="15.42578125" customWidth="1"/>
    <col min="15" max="15" width="15.7109375" customWidth="1"/>
    <col min="16" max="16" width="13.140625" customWidth="1"/>
    <col min="17" max="17" width="15" customWidth="1"/>
    <col min="257" max="260" width="3.28515625" customWidth="1"/>
    <col min="261" max="261" width="25.42578125" customWidth="1"/>
    <col min="262" max="262" width="30.5703125" customWidth="1"/>
    <col min="263" max="263" width="5.140625" customWidth="1"/>
    <col min="264" max="265" width="4" customWidth="1"/>
    <col min="266" max="266" width="7.140625" customWidth="1"/>
    <col min="267" max="267" width="8.28515625" customWidth="1"/>
    <col min="268" max="272" width="9.7109375" customWidth="1"/>
    <col min="513" max="516" width="3.28515625" customWidth="1"/>
    <col min="517" max="517" width="25.42578125" customWidth="1"/>
    <col min="518" max="518" width="30.5703125" customWidth="1"/>
    <col min="519" max="519" width="5.140625" customWidth="1"/>
    <col min="520" max="521" width="4" customWidth="1"/>
    <col min="522" max="522" width="7.140625" customWidth="1"/>
    <col min="523" max="523" width="8.28515625" customWidth="1"/>
    <col min="524" max="528" width="9.7109375" customWidth="1"/>
    <col min="769" max="772" width="3.28515625" customWidth="1"/>
    <col min="773" max="773" width="25.42578125" customWidth="1"/>
    <col min="774" max="774" width="30.5703125" customWidth="1"/>
    <col min="775" max="775" width="5.140625" customWidth="1"/>
    <col min="776" max="777" width="4" customWidth="1"/>
    <col min="778" max="778" width="7.140625" customWidth="1"/>
    <col min="779" max="779" width="8.28515625" customWidth="1"/>
    <col min="780" max="784" width="9.7109375" customWidth="1"/>
    <col min="1025" max="1028" width="3.28515625" customWidth="1"/>
    <col min="1029" max="1029" width="25.42578125" customWidth="1"/>
    <col min="1030" max="1030" width="30.5703125" customWidth="1"/>
    <col min="1031" max="1031" width="5.140625" customWidth="1"/>
    <col min="1032" max="1033" width="4" customWidth="1"/>
    <col min="1034" max="1034" width="7.140625" customWidth="1"/>
    <col min="1035" max="1035" width="8.28515625" customWidth="1"/>
    <col min="1036" max="1040" width="9.7109375" customWidth="1"/>
    <col min="1281" max="1284" width="3.28515625" customWidth="1"/>
    <col min="1285" max="1285" width="25.42578125" customWidth="1"/>
    <col min="1286" max="1286" width="30.5703125" customWidth="1"/>
    <col min="1287" max="1287" width="5.140625" customWidth="1"/>
    <col min="1288" max="1289" width="4" customWidth="1"/>
    <col min="1290" max="1290" width="7.140625" customWidth="1"/>
    <col min="1291" max="1291" width="8.28515625" customWidth="1"/>
    <col min="1292" max="1296" width="9.7109375" customWidth="1"/>
    <col min="1537" max="1540" width="3.28515625" customWidth="1"/>
    <col min="1541" max="1541" width="25.42578125" customWidth="1"/>
    <col min="1542" max="1542" width="30.5703125" customWidth="1"/>
    <col min="1543" max="1543" width="5.140625" customWidth="1"/>
    <col min="1544" max="1545" width="4" customWidth="1"/>
    <col min="1546" max="1546" width="7.140625" customWidth="1"/>
    <col min="1547" max="1547" width="8.28515625" customWidth="1"/>
    <col min="1548" max="1552" width="9.7109375" customWidth="1"/>
    <col min="1793" max="1796" width="3.28515625" customWidth="1"/>
    <col min="1797" max="1797" width="25.42578125" customWidth="1"/>
    <col min="1798" max="1798" width="30.5703125" customWidth="1"/>
    <col min="1799" max="1799" width="5.140625" customWidth="1"/>
    <col min="1800" max="1801" width="4" customWidth="1"/>
    <col min="1802" max="1802" width="7.140625" customWidth="1"/>
    <col min="1803" max="1803" width="8.28515625" customWidth="1"/>
    <col min="1804" max="1808" width="9.7109375" customWidth="1"/>
    <col min="2049" max="2052" width="3.28515625" customWidth="1"/>
    <col min="2053" max="2053" width="25.42578125" customWidth="1"/>
    <col min="2054" max="2054" width="30.5703125" customWidth="1"/>
    <col min="2055" max="2055" width="5.140625" customWidth="1"/>
    <col min="2056" max="2057" width="4" customWidth="1"/>
    <col min="2058" max="2058" width="7.140625" customWidth="1"/>
    <col min="2059" max="2059" width="8.28515625" customWidth="1"/>
    <col min="2060" max="2064" width="9.7109375" customWidth="1"/>
    <col min="2305" max="2308" width="3.28515625" customWidth="1"/>
    <col min="2309" max="2309" width="25.42578125" customWidth="1"/>
    <col min="2310" max="2310" width="30.5703125" customWidth="1"/>
    <col min="2311" max="2311" width="5.140625" customWidth="1"/>
    <col min="2312" max="2313" width="4" customWidth="1"/>
    <col min="2314" max="2314" width="7.140625" customWidth="1"/>
    <col min="2315" max="2315" width="8.28515625" customWidth="1"/>
    <col min="2316" max="2320" width="9.7109375" customWidth="1"/>
    <col min="2561" max="2564" width="3.28515625" customWidth="1"/>
    <col min="2565" max="2565" width="25.42578125" customWidth="1"/>
    <col min="2566" max="2566" width="30.5703125" customWidth="1"/>
    <col min="2567" max="2567" width="5.140625" customWidth="1"/>
    <col min="2568" max="2569" width="4" customWidth="1"/>
    <col min="2570" max="2570" width="7.140625" customWidth="1"/>
    <col min="2571" max="2571" width="8.28515625" customWidth="1"/>
    <col min="2572" max="2576" width="9.7109375" customWidth="1"/>
    <col min="2817" max="2820" width="3.28515625" customWidth="1"/>
    <col min="2821" max="2821" width="25.42578125" customWidth="1"/>
    <col min="2822" max="2822" width="30.5703125" customWidth="1"/>
    <col min="2823" max="2823" width="5.140625" customWidth="1"/>
    <col min="2824" max="2825" width="4" customWidth="1"/>
    <col min="2826" max="2826" width="7.140625" customWidth="1"/>
    <col min="2827" max="2827" width="8.28515625" customWidth="1"/>
    <col min="2828" max="2832" width="9.7109375" customWidth="1"/>
    <col min="3073" max="3076" width="3.28515625" customWidth="1"/>
    <col min="3077" max="3077" width="25.42578125" customWidth="1"/>
    <col min="3078" max="3078" width="30.5703125" customWidth="1"/>
    <col min="3079" max="3079" width="5.140625" customWidth="1"/>
    <col min="3080" max="3081" width="4" customWidth="1"/>
    <col min="3082" max="3082" width="7.140625" customWidth="1"/>
    <col min="3083" max="3083" width="8.28515625" customWidth="1"/>
    <col min="3084" max="3088" width="9.7109375" customWidth="1"/>
    <col min="3329" max="3332" width="3.28515625" customWidth="1"/>
    <col min="3333" max="3333" width="25.42578125" customWidth="1"/>
    <col min="3334" max="3334" width="30.5703125" customWidth="1"/>
    <col min="3335" max="3335" width="5.140625" customWidth="1"/>
    <col min="3336" max="3337" width="4" customWidth="1"/>
    <col min="3338" max="3338" width="7.140625" customWidth="1"/>
    <col min="3339" max="3339" width="8.28515625" customWidth="1"/>
    <col min="3340" max="3344" width="9.7109375" customWidth="1"/>
    <col min="3585" max="3588" width="3.28515625" customWidth="1"/>
    <col min="3589" max="3589" width="25.42578125" customWidth="1"/>
    <col min="3590" max="3590" width="30.5703125" customWidth="1"/>
    <col min="3591" max="3591" width="5.140625" customWidth="1"/>
    <col min="3592" max="3593" width="4" customWidth="1"/>
    <col min="3594" max="3594" width="7.140625" customWidth="1"/>
    <col min="3595" max="3595" width="8.28515625" customWidth="1"/>
    <col min="3596" max="3600" width="9.7109375" customWidth="1"/>
    <col min="3841" max="3844" width="3.28515625" customWidth="1"/>
    <col min="3845" max="3845" width="25.42578125" customWidth="1"/>
    <col min="3846" max="3846" width="30.5703125" customWidth="1"/>
    <col min="3847" max="3847" width="5.140625" customWidth="1"/>
    <col min="3848" max="3849" width="4" customWidth="1"/>
    <col min="3850" max="3850" width="7.140625" customWidth="1"/>
    <col min="3851" max="3851" width="8.28515625" customWidth="1"/>
    <col min="3852" max="3856" width="9.7109375" customWidth="1"/>
    <col min="4097" max="4100" width="3.28515625" customWidth="1"/>
    <col min="4101" max="4101" width="25.42578125" customWidth="1"/>
    <col min="4102" max="4102" width="30.5703125" customWidth="1"/>
    <col min="4103" max="4103" width="5.140625" customWidth="1"/>
    <col min="4104" max="4105" width="4" customWidth="1"/>
    <col min="4106" max="4106" width="7.140625" customWidth="1"/>
    <col min="4107" max="4107" width="8.28515625" customWidth="1"/>
    <col min="4108" max="4112" width="9.7109375" customWidth="1"/>
    <col min="4353" max="4356" width="3.28515625" customWidth="1"/>
    <col min="4357" max="4357" width="25.42578125" customWidth="1"/>
    <col min="4358" max="4358" width="30.5703125" customWidth="1"/>
    <col min="4359" max="4359" width="5.140625" customWidth="1"/>
    <col min="4360" max="4361" width="4" customWidth="1"/>
    <col min="4362" max="4362" width="7.140625" customWidth="1"/>
    <col min="4363" max="4363" width="8.28515625" customWidth="1"/>
    <col min="4364" max="4368" width="9.7109375" customWidth="1"/>
    <col min="4609" max="4612" width="3.28515625" customWidth="1"/>
    <col min="4613" max="4613" width="25.42578125" customWidth="1"/>
    <col min="4614" max="4614" width="30.5703125" customWidth="1"/>
    <col min="4615" max="4615" width="5.140625" customWidth="1"/>
    <col min="4616" max="4617" width="4" customWidth="1"/>
    <col min="4618" max="4618" width="7.140625" customWidth="1"/>
    <col min="4619" max="4619" width="8.28515625" customWidth="1"/>
    <col min="4620" max="4624" width="9.7109375" customWidth="1"/>
    <col min="4865" max="4868" width="3.28515625" customWidth="1"/>
    <col min="4869" max="4869" width="25.42578125" customWidth="1"/>
    <col min="4870" max="4870" width="30.5703125" customWidth="1"/>
    <col min="4871" max="4871" width="5.140625" customWidth="1"/>
    <col min="4872" max="4873" width="4" customWidth="1"/>
    <col min="4874" max="4874" width="7.140625" customWidth="1"/>
    <col min="4875" max="4875" width="8.28515625" customWidth="1"/>
    <col min="4876" max="4880" width="9.7109375" customWidth="1"/>
    <col min="5121" max="5124" width="3.28515625" customWidth="1"/>
    <col min="5125" max="5125" width="25.42578125" customWidth="1"/>
    <col min="5126" max="5126" width="30.5703125" customWidth="1"/>
    <col min="5127" max="5127" width="5.140625" customWidth="1"/>
    <col min="5128" max="5129" width="4" customWidth="1"/>
    <col min="5130" max="5130" width="7.140625" customWidth="1"/>
    <col min="5131" max="5131" width="8.28515625" customWidth="1"/>
    <col min="5132" max="5136" width="9.7109375" customWidth="1"/>
    <col min="5377" max="5380" width="3.28515625" customWidth="1"/>
    <col min="5381" max="5381" width="25.42578125" customWidth="1"/>
    <col min="5382" max="5382" width="30.5703125" customWidth="1"/>
    <col min="5383" max="5383" width="5.140625" customWidth="1"/>
    <col min="5384" max="5385" width="4" customWidth="1"/>
    <col min="5386" max="5386" width="7.140625" customWidth="1"/>
    <col min="5387" max="5387" width="8.28515625" customWidth="1"/>
    <col min="5388" max="5392" width="9.7109375" customWidth="1"/>
    <col min="5633" max="5636" width="3.28515625" customWidth="1"/>
    <col min="5637" max="5637" width="25.42578125" customWidth="1"/>
    <col min="5638" max="5638" width="30.5703125" customWidth="1"/>
    <col min="5639" max="5639" width="5.140625" customWidth="1"/>
    <col min="5640" max="5641" width="4" customWidth="1"/>
    <col min="5642" max="5642" width="7.140625" customWidth="1"/>
    <col min="5643" max="5643" width="8.28515625" customWidth="1"/>
    <col min="5644" max="5648" width="9.7109375" customWidth="1"/>
    <col min="5889" max="5892" width="3.28515625" customWidth="1"/>
    <col min="5893" max="5893" width="25.42578125" customWidth="1"/>
    <col min="5894" max="5894" width="30.5703125" customWidth="1"/>
    <col min="5895" max="5895" width="5.140625" customWidth="1"/>
    <col min="5896" max="5897" width="4" customWidth="1"/>
    <col min="5898" max="5898" width="7.140625" customWidth="1"/>
    <col min="5899" max="5899" width="8.28515625" customWidth="1"/>
    <col min="5900" max="5904" width="9.7109375" customWidth="1"/>
    <col min="6145" max="6148" width="3.28515625" customWidth="1"/>
    <col min="6149" max="6149" width="25.42578125" customWidth="1"/>
    <col min="6150" max="6150" width="30.5703125" customWidth="1"/>
    <col min="6151" max="6151" width="5.140625" customWidth="1"/>
    <col min="6152" max="6153" width="4" customWidth="1"/>
    <col min="6154" max="6154" width="7.140625" customWidth="1"/>
    <col min="6155" max="6155" width="8.28515625" customWidth="1"/>
    <col min="6156" max="6160" width="9.7109375" customWidth="1"/>
    <col min="6401" max="6404" width="3.28515625" customWidth="1"/>
    <col min="6405" max="6405" width="25.42578125" customWidth="1"/>
    <col min="6406" max="6406" width="30.5703125" customWidth="1"/>
    <col min="6407" max="6407" width="5.140625" customWidth="1"/>
    <col min="6408" max="6409" width="4" customWidth="1"/>
    <col min="6410" max="6410" width="7.140625" customWidth="1"/>
    <col min="6411" max="6411" width="8.28515625" customWidth="1"/>
    <col min="6412" max="6416" width="9.7109375" customWidth="1"/>
    <col min="6657" max="6660" width="3.28515625" customWidth="1"/>
    <col min="6661" max="6661" width="25.42578125" customWidth="1"/>
    <col min="6662" max="6662" width="30.5703125" customWidth="1"/>
    <col min="6663" max="6663" width="5.140625" customWidth="1"/>
    <col min="6664" max="6665" width="4" customWidth="1"/>
    <col min="6666" max="6666" width="7.140625" customWidth="1"/>
    <col min="6667" max="6667" width="8.28515625" customWidth="1"/>
    <col min="6668" max="6672" width="9.7109375" customWidth="1"/>
    <col min="6913" max="6916" width="3.28515625" customWidth="1"/>
    <col min="6917" max="6917" width="25.42578125" customWidth="1"/>
    <col min="6918" max="6918" width="30.5703125" customWidth="1"/>
    <col min="6919" max="6919" width="5.140625" customWidth="1"/>
    <col min="6920" max="6921" width="4" customWidth="1"/>
    <col min="6922" max="6922" width="7.140625" customWidth="1"/>
    <col min="6923" max="6923" width="8.28515625" customWidth="1"/>
    <col min="6924" max="6928" width="9.7109375" customWidth="1"/>
    <col min="7169" max="7172" width="3.28515625" customWidth="1"/>
    <col min="7173" max="7173" width="25.42578125" customWidth="1"/>
    <col min="7174" max="7174" width="30.5703125" customWidth="1"/>
    <col min="7175" max="7175" width="5.140625" customWidth="1"/>
    <col min="7176" max="7177" width="4" customWidth="1"/>
    <col min="7178" max="7178" width="7.140625" customWidth="1"/>
    <col min="7179" max="7179" width="8.28515625" customWidth="1"/>
    <col min="7180" max="7184" width="9.7109375" customWidth="1"/>
    <col min="7425" max="7428" width="3.28515625" customWidth="1"/>
    <col min="7429" max="7429" width="25.42578125" customWidth="1"/>
    <col min="7430" max="7430" width="30.5703125" customWidth="1"/>
    <col min="7431" max="7431" width="5.140625" customWidth="1"/>
    <col min="7432" max="7433" width="4" customWidth="1"/>
    <col min="7434" max="7434" width="7.140625" customWidth="1"/>
    <col min="7435" max="7435" width="8.28515625" customWidth="1"/>
    <col min="7436" max="7440" width="9.7109375" customWidth="1"/>
    <col min="7681" max="7684" width="3.28515625" customWidth="1"/>
    <col min="7685" max="7685" width="25.42578125" customWidth="1"/>
    <col min="7686" max="7686" width="30.5703125" customWidth="1"/>
    <col min="7687" max="7687" width="5.140625" customWidth="1"/>
    <col min="7688" max="7689" width="4" customWidth="1"/>
    <col min="7690" max="7690" width="7.140625" customWidth="1"/>
    <col min="7691" max="7691" width="8.28515625" customWidth="1"/>
    <col min="7692" max="7696" width="9.7109375" customWidth="1"/>
    <col min="7937" max="7940" width="3.28515625" customWidth="1"/>
    <col min="7941" max="7941" width="25.42578125" customWidth="1"/>
    <col min="7942" max="7942" width="30.5703125" customWidth="1"/>
    <col min="7943" max="7943" width="5.140625" customWidth="1"/>
    <col min="7944" max="7945" width="4" customWidth="1"/>
    <col min="7946" max="7946" width="7.140625" customWidth="1"/>
    <col min="7947" max="7947" width="8.28515625" customWidth="1"/>
    <col min="7948" max="7952" width="9.7109375" customWidth="1"/>
    <col min="8193" max="8196" width="3.28515625" customWidth="1"/>
    <col min="8197" max="8197" width="25.42578125" customWidth="1"/>
    <col min="8198" max="8198" width="30.5703125" customWidth="1"/>
    <col min="8199" max="8199" width="5.140625" customWidth="1"/>
    <col min="8200" max="8201" width="4" customWidth="1"/>
    <col min="8202" max="8202" width="7.140625" customWidth="1"/>
    <col min="8203" max="8203" width="8.28515625" customWidth="1"/>
    <col min="8204" max="8208" width="9.7109375" customWidth="1"/>
    <col min="8449" max="8452" width="3.28515625" customWidth="1"/>
    <col min="8453" max="8453" width="25.42578125" customWidth="1"/>
    <col min="8454" max="8454" width="30.5703125" customWidth="1"/>
    <col min="8455" max="8455" width="5.140625" customWidth="1"/>
    <col min="8456" max="8457" width="4" customWidth="1"/>
    <col min="8458" max="8458" width="7.140625" customWidth="1"/>
    <col min="8459" max="8459" width="8.28515625" customWidth="1"/>
    <col min="8460" max="8464" width="9.7109375" customWidth="1"/>
    <col min="8705" max="8708" width="3.28515625" customWidth="1"/>
    <col min="8709" max="8709" width="25.42578125" customWidth="1"/>
    <col min="8710" max="8710" width="30.5703125" customWidth="1"/>
    <col min="8711" max="8711" width="5.140625" customWidth="1"/>
    <col min="8712" max="8713" width="4" customWidth="1"/>
    <col min="8714" max="8714" width="7.140625" customWidth="1"/>
    <col min="8715" max="8715" width="8.28515625" customWidth="1"/>
    <col min="8716" max="8720" width="9.7109375" customWidth="1"/>
    <col min="8961" max="8964" width="3.28515625" customWidth="1"/>
    <col min="8965" max="8965" width="25.42578125" customWidth="1"/>
    <col min="8966" max="8966" width="30.5703125" customWidth="1"/>
    <col min="8967" max="8967" width="5.140625" customWidth="1"/>
    <col min="8968" max="8969" width="4" customWidth="1"/>
    <col min="8970" max="8970" width="7.140625" customWidth="1"/>
    <col min="8971" max="8971" width="8.28515625" customWidth="1"/>
    <col min="8972" max="8976" width="9.7109375" customWidth="1"/>
    <col min="9217" max="9220" width="3.28515625" customWidth="1"/>
    <col min="9221" max="9221" width="25.42578125" customWidth="1"/>
    <col min="9222" max="9222" width="30.5703125" customWidth="1"/>
    <col min="9223" max="9223" width="5.140625" customWidth="1"/>
    <col min="9224" max="9225" width="4" customWidth="1"/>
    <col min="9226" max="9226" width="7.140625" customWidth="1"/>
    <col min="9227" max="9227" width="8.28515625" customWidth="1"/>
    <col min="9228" max="9232" width="9.7109375" customWidth="1"/>
    <col min="9473" max="9476" width="3.28515625" customWidth="1"/>
    <col min="9477" max="9477" width="25.42578125" customWidth="1"/>
    <col min="9478" max="9478" width="30.5703125" customWidth="1"/>
    <col min="9479" max="9479" width="5.140625" customWidth="1"/>
    <col min="9480" max="9481" width="4" customWidth="1"/>
    <col min="9482" max="9482" width="7.140625" customWidth="1"/>
    <col min="9483" max="9483" width="8.28515625" customWidth="1"/>
    <col min="9484" max="9488" width="9.7109375" customWidth="1"/>
    <col min="9729" max="9732" width="3.28515625" customWidth="1"/>
    <col min="9733" max="9733" width="25.42578125" customWidth="1"/>
    <col min="9734" max="9734" width="30.5703125" customWidth="1"/>
    <col min="9735" max="9735" width="5.140625" customWidth="1"/>
    <col min="9736" max="9737" width="4" customWidth="1"/>
    <col min="9738" max="9738" width="7.140625" customWidth="1"/>
    <col min="9739" max="9739" width="8.28515625" customWidth="1"/>
    <col min="9740" max="9744" width="9.7109375" customWidth="1"/>
    <col min="9985" max="9988" width="3.28515625" customWidth="1"/>
    <col min="9989" max="9989" width="25.42578125" customWidth="1"/>
    <col min="9990" max="9990" width="30.5703125" customWidth="1"/>
    <col min="9991" max="9991" width="5.140625" customWidth="1"/>
    <col min="9992" max="9993" width="4" customWidth="1"/>
    <col min="9994" max="9994" width="7.140625" customWidth="1"/>
    <col min="9995" max="9995" width="8.28515625" customWidth="1"/>
    <col min="9996" max="10000" width="9.7109375" customWidth="1"/>
    <col min="10241" max="10244" width="3.28515625" customWidth="1"/>
    <col min="10245" max="10245" width="25.42578125" customWidth="1"/>
    <col min="10246" max="10246" width="30.5703125" customWidth="1"/>
    <col min="10247" max="10247" width="5.140625" customWidth="1"/>
    <col min="10248" max="10249" width="4" customWidth="1"/>
    <col min="10250" max="10250" width="7.140625" customWidth="1"/>
    <col min="10251" max="10251" width="8.28515625" customWidth="1"/>
    <col min="10252" max="10256" width="9.7109375" customWidth="1"/>
    <col min="10497" max="10500" width="3.28515625" customWidth="1"/>
    <col min="10501" max="10501" width="25.42578125" customWidth="1"/>
    <col min="10502" max="10502" width="30.5703125" customWidth="1"/>
    <col min="10503" max="10503" width="5.140625" customWidth="1"/>
    <col min="10504" max="10505" width="4" customWidth="1"/>
    <col min="10506" max="10506" width="7.140625" customWidth="1"/>
    <col min="10507" max="10507" width="8.28515625" customWidth="1"/>
    <col min="10508" max="10512" width="9.7109375" customWidth="1"/>
    <col min="10753" max="10756" width="3.28515625" customWidth="1"/>
    <col min="10757" max="10757" width="25.42578125" customWidth="1"/>
    <col min="10758" max="10758" width="30.5703125" customWidth="1"/>
    <col min="10759" max="10759" width="5.140625" customWidth="1"/>
    <col min="10760" max="10761" width="4" customWidth="1"/>
    <col min="10762" max="10762" width="7.140625" customWidth="1"/>
    <col min="10763" max="10763" width="8.28515625" customWidth="1"/>
    <col min="10764" max="10768" width="9.7109375" customWidth="1"/>
    <col min="11009" max="11012" width="3.28515625" customWidth="1"/>
    <col min="11013" max="11013" width="25.42578125" customWidth="1"/>
    <col min="11014" max="11014" width="30.5703125" customWidth="1"/>
    <col min="11015" max="11015" width="5.140625" customWidth="1"/>
    <col min="11016" max="11017" width="4" customWidth="1"/>
    <col min="11018" max="11018" width="7.140625" customWidth="1"/>
    <col min="11019" max="11019" width="8.28515625" customWidth="1"/>
    <col min="11020" max="11024" width="9.7109375" customWidth="1"/>
    <col min="11265" max="11268" width="3.28515625" customWidth="1"/>
    <col min="11269" max="11269" width="25.42578125" customWidth="1"/>
    <col min="11270" max="11270" width="30.5703125" customWidth="1"/>
    <col min="11271" max="11271" width="5.140625" customWidth="1"/>
    <col min="11272" max="11273" width="4" customWidth="1"/>
    <col min="11274" max="11274" width="7.140625" customWidth="1"/>
    <col min="11275" max="11275" width="8.28515625" customWidth="1"/>
    <col min="11276" max="11280" width="9.7109375" customWidth="1"/>
    <col min="11521" max="11524" width="3.28515625" customWidth="1"/>
    <col min="11525" max="11525" width="25.42578125" customWidth="1"/>
    <col min="11526" max="11526" width="30.5703125" customWidth="1"/>
    <col min="11527" max="11527" width="5.140625" customWidth="1"/>
    <col min="11528" max="11529" width="4" customWidth="1"/>
    <col min="11530" max="11530" width="7.140625" customWidth="1"/>
    <col min="11531" max="11531" width="8.28515625" customWidth="1"/>
    <col min="11532" max="11536" width="9.7109375" customWidth="1"/>
    <col min="11777" max="11780" width="3.28515625" customWidth="1"/>
    <col min="11781" max="11781" width="25.42578125" customWidth="1"/>
    <col min="11782" max="11782" width="30.5703125" customWidth="1"/>
    <col min="11783" max="11783" width="5.140625" customWidth="1"/>
    <col min="11784" max="11785" width="4" customWidth="1"/>
    <col min="11786" max="11786" width="7.140625" customWidth="1"/>
    <col min="11787" max="11787" width="8.28515625" customWidth="1"/>
    <col min="11788" max="11792" width="9.7109375" customWidth="1"/>
    <col min="12033" max="12036" width="3.28515625" customWidth="1"/>
    <col min="12037" max="12037" width="25.42578125" customWidth="1"/>
    <col min="12038" max="12038" width="30.5703125" customWidth="1"/>
    <col min="12039" max="12039" width="5.140625" customWidth="1"/>
    <col min="12040" max="12041" width="4" customWidth="1"/>
    <col min="12042" max="12042" width="7.140625" customWidth="1"/>
    <col min="12043" max="12043" width="8.28515625" customWidth="1"/>
    <col min="12044" max="12048" width="9.7109375" customWidth="1"/>
    <col min="12289" max="12292" width="3.28515625" customWidth="1"/>
    <col min="12293" max="12293" width="25.42578125" customWidth="1"/>
    <col min="12294" max="12294" width="30.5703125" customWidth="1"/>
    <col min="12295" max="12295" width="5.140625" customWidth="1"/>
    <col min="12296" max="12297" width="4" customWidth="1"/>
    <col min="12298" max="12298" width="7.140625" customWidth="1"/>
    <col min="12299" max="12299" width="8.28515625" customWidth="1"/>
    <col min="12300" max="12304" width="9.7109375" customWidth="1"/>
    <col min="12545" max="12548" width="3.28515625" customWidth="1"/>
    <col min="12549" max="12549" width="25.42578125" customWidth="1"/>
    <col min="12550" max="12550" width="30.5703125" customWidth="1"/>
    <col min="12551" max="12551" width="5.140625" customWidth="1"/>
    <col min="12552" max="12553" width="4" customWidth="1"/>
    <col min="12554" max="12554" width="7.140625" customWidth="1"/>
    <col min="12555" max="12555" width="8.28515625" customWidth="1"/>
    <col min="12556" max="12560" width="9.7109375" customWidth="1"/>
    <col min="12801" max="12804" width="3.28515625" customWidth="1"/>
    <col min="12805" max="12805" width="25.42578125" customWidth="1"/>
    <col min="12806" max="12806" width="30.5703125" customWidth="1"/>
    <col min="12807" max="12807" width="5.140625" customWidth="1"/>
    <col min="12808" max="12809" width="4" customWidth="1"/>
    <col min="12810" max="12810" width="7.140625" customWidth="1"/>
    <col min="12811" max="12811" width="8.28515625" customWidth="1"/>
    <col min="12812" max="12816" width="9.7109375" customWidth="1"/>
    <col min="13057" max="13060" width="3.28515625" customWidth="1"/>
    <col min="13061" max="13061" width="25.42578125" customWidth="1"/>
    <col min="13062" max="13062" width="30.5703125" customWidth="1"/>
    <col min="13063" max="13063" width="5.140625" customWidth="1"/>
    <col min="13064" max="13065" width="4" customWidth="1"/>
    <col min="13066" max="13066" width="7.140625" customWidth="1"/>
    <col min="13067" max="13067" width="8.28515625" customWidth="1"/>
    <col min="13068" max="13072" width="9.7109375" customWidth="1"/>
    <col min="13313" max="13316" width="3.28515625" customWidth="1"/>
    <col min="13317" max="13317" width="25.42578125" customWidth="1"/>
    <col min="13318" max="13318" width="30.5703125" customWidth="1"/>
    <col min="13319" max="13319" width="5.140625" customWidth="1"/>
    <col min="13320" max="13321" width="4" customWidth="1"/>
    <col min="13322" max="13322" width="7.140625" customWidth="1"/>
    <col min="13323" max="13323" width="8.28515625" customWidth="1"/>
    <col min="13324" max="13328" width="9.7109375" customWidth="1"/>
    <col min="13569" max="13572" width="3.28515625" customWidth="1"/>
    <col min="13573" max="13573" width="25.42578125" customWidth="1"/>
    <col min="13574" max="13574" width="30.5703125" customWidth="1"/>
    <col min="13575" max="13575" width="5.140625" customWidth="1"/>
    <col min="13576" max="13577" width="4" customWidth="1"/>
    <col min="13578" max="13578" width="7.140625" customWidth="1"/>
    <col min="13579" max="13579" width="8.28515625" customWidth="1"/>
    <col min="13580" max="13584" width="9.7109375" customWidth="1"/>
    <col min="13825" max="13828" width="3.28515625" customWidth="1"/>
    <col min="13829" max="13829" width="25.42578125" customWidth="1"/>
    <col min="13830" max="13830" width="30.5703125" customWidth="1"/>
    <col min="13831" max="13831" width="5.140625" customWidth="1"/>
    <col min="13832" max="13833" width="4" customWidth="1"/>
    <col min="13834" max="13834" width="7.140625" customWidth="1"/>
    <col min="13835" max="13835" width="8.28515625" customWidth="1"/>
    <col min="13836" max="13840" width="9.7109375" customWidth="1"/>
    <col min="14081" max="14084" width="3.28515625" customWidth="1"/>
    <col min="14085" max="14085" width="25.42578125" customWidth="1"/>
    <col min="14086" max="14086" width="30.5703125" customWidth="1"/>
    <col min="14087" max="14087" width="5.140625" customWidth="1"/>
    <col min="14088" max="14089" width="4" customWidth="1"/>
    <col min="14090" max="14090" width="7.140625" customWidth="1"/>
    <col min="14091" max="14091" width="8.28515625" customWidth="1"/>
    <col min="14092" max="14096" width="9.7109375" customWidth="1"/>
    <col min="14337" max="14340" width="3.28515625" customWidth="1"/>
    <col min="14341" max="14341" width="25.42578125" customWidth="1"/>
    <col min="14342" max="14342" width="30.5703125" customWidth="1"/>
    <col min="14343" max="14343" width="5.140625" customWidth="1"/>
    <col min="14344" max="14345" width="4" customWidth="1"/>
    <col min="14346" max="14346" width="7.140625" customWidth="1"/>
    <col min="14347" max="14347" width="8.28515625" customWidth="1"/>
    <col min="14348" max="14352" width="9.7109375" customWidth="1"/>
    <col min="14593" max="14596" width="3.28515625" customWidth="1"/>
    <col min="14597" max="14597" width="25.42578125" customWidth="1"/>
    <col min="14598" max="14598" width="30.5703125" customWidth="1"/>
    <col min="14599" max="14599" width="5.140625" customWidth="1"/>
    <col min="14600" max="14601" width="4" customWidth="1"/>
    <col min="14602" max="14602" width="7.140625" customWidth="1"/>
    <col min="14603" max="14603" width="8.28515625" customWidth="1"/>
    <col min="14604" max="14608" width="9.7109375" customWidth="1"/>
    <col min="14849" max="14852" width="3.28515625" customWidth="1"/>
    <col min="14853" max="14853" width="25.42578125" customWidth="1"/>
    <col min="14854" max="14854" width="30.5703125" customWidth="1"/>
    <col min="14855" max="14855" width="5.140625" customWidth="1"/>
    <col min="14856" max="14857" width="4" customWidth="1"/>
    <col min="14858" max="14858" width="7.140625" customWidth="1"/>
    <col min="14859" max="14859" width="8.28515625" customWidth="1"/>
    <col min="14860" max="14864" width="9.7109375" customWidth="1"/>
    <col min="15105" max="15108" width="3.28515625" customWidth="1"/>
    <col min="15109" max="15109" width="25.42578125" customWidth="1"/>
    <col min="15110" max="15110" width="30.5703125" customWidth="1"/>
    <col min="15111" max="15111" width="5.140625" customWidth="1"/>
    <col min="15112" max="15113" width="4" customWidth="1"/>
    <col min="15114" max="15114" width="7.140625" customWidth="1"/>
    <col min="15115" max="15115" width="8.28515625" customWidth="1"/>
    <col min="15116" max="15120" width="9.7109375" customWidth="1"/>
    <col min="15361" max="15364" width="3.28515625" customWidth="1"/>
    <col min="15365" max="15365" width="25.42578125" customWidth="1"/>
    <col min="15366" max="15366" width="30.5703125" customWidth="1"/>
    <col min="15367" max="15367" width="5.140625" customWidth="1"/>
    <col min="15368" max="15369" width="4" customWidth="1"/>
    <col min="15370" max="15370" width="7.140625" customWidth="1"/>
    <col min="15371" max="15371" width="8.28515625" customWidth="1"/>
    <col min="15372" max="15376" width="9.7109375" customWidth="1"/>
    <col min="15617" max="15620" width="3.28515625" customWidth="1"/>
    <col min="15621" max="15621" width="25.42578125" customWidth="1"/>
    <col min="15622" max="15622" width="30.5703125" customWidth="1"/>
    <col min="15623" max="15623" width="5.140625" customWidth="1"/>
    <col min="15624" max="15625" width="4" customWidth="1"/>
    <col min="15626" max="15626" width="7.140625" customWidth="1"/>
    <col min="15627" max="15627" width="8.28515625" customWidth="1"/>
    <col min="15628" max="15632" width="9.7109375" customWidth="1"/>
    <col min="15873" max="15876" width="3.28515625" customWidth="1"/>
    <col min="15877" max="15877" width="25.42578125" customWidth="1"/>
    <col min="15878" max="15878" width="30.5703125" customWidth="1"/>
    <col min="15879" max="15879" width="5.140625" customWidth="1"/>
    <col min="15880" max="15881" width="4" customWidth="1"/>
    <col min="15882" max="15882" width="7.140625" customWidth="1"/>
    <col min="15883" max="15883" width="8.28515625" customWidth="1"/>
    <col min="15884" max="15888" width="9.7109375" customWidth="1"/>
    <col min="16129" max="16132" width="3.28515625" customWidth="1"/>
    <col min="16133" max="16133" width="25.42578125" customWidth="1"/>
    <col min="16134" max="16134" width="30.5703125" customWidth="1"/>
    <col min="16135" max="16135" width="5.140625" customWidth="1"/>
    <col min="16136" max="16137" width="4" customWidth="1"/>
    <col min="16138" max="16138" width="7.140625" customWidth="1"/>
    <col min="16139" max="16139" width="8.28515625" customWidth="1"/>
    <col min="16140" max="16144" width="9.7109375" customWidth="1"/>
  </cols>
  <sheetData>
    <row r="1" spans="1:21" ht="18.75">
      <c r="A1" s="239" t="s">
        <v>53</v>
      </c>
      <c r="B1" s="239"/>
      <c r="C1" s="239"/>
      <c r="D1" s="239"/>
      <c r="E1" s="239"/>
      <c r="F1" s="239"/>
      <c r="G1" s="8"/>
      <c r="H1" s="8"/>
      <c r="I1" s="8"/>
      <c r="J1" s="8"/>
      <c r="K1" s="8"/>
      <c r="L1" s="8"/>
      <c r="M1" s="9"/>
      <c r="N1" s="8"/>
      <c r="O1" s="8"/>
      <c r="P1" s="8"/>
      <c r="Q1" s="10"/>
    </row>
    <row r="2" spans="1:21" ht="47.25" customHeight="1">
      <c r="A2" s="247" t="s">
        <v>54</v>
      </c>
      <c r="B2" s="248"/>
      <c r="C2" s="248"/>
      <c r="D2" s="248"/>
      <c r="E2" s="248"/>
      <c r="F2" s="248"/>
      <c r="G2" s="248"/>
      <c r="H2" s="248"/>
      <c r="I2" s="248"/>
      <c r="J2" s="248"/>
      <c r="K2" s="248"/>
      <c r="L2" s="248"/>
      <c r="M2" s="248"/>
      <c r="N2" s="248"/>
      <c r="O2" s="248"/>
      <c r="P2" s="248"/>
      <c r="Q2" s="248"/>
    </row>
    <row r="3" spans="1:21" ht="33.75" customHeight="1">
      <c r="A3" s="35"/>
      <c r="B3" s="36"/>
      <c r="C3" s="36"/>
      <c r="D3" s="36"/>
      <c r="E3" s="251" t="s">
        <v>133</v>
      </c>
      <c r="F3" s="251"/>
      <c r="G3" s="251"/>
      <c r="H3" s="251"/>
      <c r="I3" s="251"/>
      <c r="J3" s="251"/>
      <c r="K3" s="251"/>
      <c r="L3" s="251"/>
      <c r="M3" s="251"/>
      <c r="N3" s="251"/>
      <c r="O3" s="251"/>
      <c r="P3" s="251"/>
      <c r="Q3" s="36"/>
    </row>
    <row r="4" spans="1:21">
      <c r="A4" s="1"/>
      <c r="B4" s="1"/>
      <c r="C4" s="1"/>
      <c r="D4" s="7"/>
      <c r="E4" s="7"/>
      <c r="F4" s="7"/>
      <c r="G4" s="7"/>
      <c r="H4" s="7"/>
      <c r="I4" s="7"/>
      <c r="J4" s="7"/>
      <c r="K4" s="7"/>
      <c r="L4" s="7"/>
      <c r="M4" s="7"/>
      <c r="N4" s="7"/>
      <c r="O4" s="7"/>
      <c r="P4" s="7"/>
      <c r="Q4" s="7"/>
    </row>
    <row r="5" spans="1:21" ht="75.75" customHeight="1">
      <c r="A5" s="242" t="s">
        <v>0</v>
      </c>
      <c r="B5" s="243"/>
      <c r="C5" s="243"/>
      <c r="D5" s="243"/>
      <c r="E5" s="244"/>
      <c r="F5" s="249" t="s">
        <v>24</v>
      </c>
      <c r="G5" s="249" t="s">
        <v>25</v>
      </c>
      <c r="H5" s="249" t="s">
        <v>26</v>
      </c>
      <c r="I5" s="249"/>
      <c r="J5" s="249"/>
      <c r="K5" s="249"/>
      <c r="L5" s="249"/>
      <c r="M5" s="242" t="s">
        <v>27</v>
      </c>
      <c r="N5" s="243"/>
      <c r="O5" s="243"/>
      <c r="P5" s="249" t="s">
        <v>56</v>
      </c>
      <c r="Q5" s="249"/>
    </row>
    <row r="6" spans="1:21" ht="89.25" customHeight="1">
      <c r="A6" s="60" t="s">
        <v>5</v>
      </c>
      <c r="B6" s="60" t="s">
        <v>6</v>
      </c>
      <c r="C6" s="60" t="s">
        <v>28</v>
      </c>
      <c r="D6" s="60" t="s">
        <v>29</v>
      </c>
      <c r="E6" s="60" t="s">
        <v>55</v>
      </c>
      <c r="F6" s="250" t="s">
        <v>8</v>
      </c>
      <c r="G6" s="249"/>
      <c r="H6" s="60" t="s">
        <v>1</v>
      </c>
      <c r="I6" s="60" t="s">
        <v>30</v>
      </c>
      <c r="J6" s="60" t="s">
        <v>31</v>
      </c>
      <c r="K6" s="60" t="s">
        <v>32</v>
      </c>
      <c r="L6" s="60" t="s">
        <v>33</v>
      </c>
      <c r="M6" s="60" t="s">
        <v>115</v>
      </c>
      <c r="N6" s="60" t="s">
        <v>116</v>
      </c>
      <c r="O6" s="60" t="s">
        <v>57</v>
      </c>
      <c r="P6" s="60" t="s">
        <v>117</v>
      </c>
      <c r="Q6" s="60" t="s">
        <v>118</v>
      </c>
    </row>
    <row r="7" spans="1:21" ht="15.75" customHeight="1">
      <c r="A7" s="229" t="s">
        <v>9</v>
      </c>
      <c r="B7" s="229" t="s">
        <v>11</v>
      </c>
      <c r="C7" s="240"/>
      <c r="D7" s="240"/>
      <c r="E7" s="240"/>
      <c r="F7" s="245" t="s">
        <v>34</v>
      </c>
      <c r="G7" s="61" t="s">
        <v>35</v>
      </c>
      <c r="H7" s="62"/>
      <c r="I7" s="62"/>
      <c r="J7" s="62"/>
      <c r="K7" s="62"/>
      <c r="L7" s="62"/>
      <c r="M7" s="63">
        <f>M8</f>
        <v>129290.4</v>
      </c>
      <c r="N7" s="63">
        <f t="shared" ref="N7:O7" si="0">N8</f>
        <v>146766.6</v>
      </c>
      <c r="O7" s="63">
        <f t="shared" si="0"/>
        <v>146766.6</v>
      </c>
      <c r="P7" s="64">
        <f>O7/M7*100</f>
        <v>113.51701286406417</v>
      </c>
      <c r="Q7" s="64">
        <f>O7/N7*100</f>
        <v>100</v>
      </c>
    </row>
    <row r="8" spans="1:21" ht="99.75" customHeight="1">
      <c r="A8" s="229"/>
      <c r="B8" s="229"/>
      <c r="C8" s="241"/>
      <c r="D8" s="241"/>
      <c r="E8" s="241"/>
      <c r="F8" s="246"/>
      <c r="G8" s="61" t="s">
        <v>36</v>
      </c>
      <c r="H8" s="65">
        <v>938</v>
      </c>
      <c r="I8" s="65"/>
      <c r="J8" s="65"/>
      <c r="K8" s="65"/>
      <c r="L8" s="65"/>
      <c r="M8" s="63">
        <f>M9+M16+M26+M32+M24</f>
        <v>129290.4</v>
      </c>
      <c r="N8" s="63">
        <f>N9+N16+N26+N32+N24</f>
        <v>146766.6</v>
      </c>
      <c r="O8" s="63">
        <f>O9+O16+O26+O32+O24</f>
        <v>146766.6</v>
      </c>
      <c r="P8" s="63">
        <f t="shared" ref="P8" si="1">O8/M8*100</f>
        <v>113.51701286406417</v>
      </c>
      <c r="Q8" s="63">
        <f t="shared" ref="Q8" si="2">O8/N8*100</f>
        <v>100</v>
      </c>
    </row>
    <row r="9" spans="1:21" ht="15.75" customHeight="1">
      <c r="A9" s="229" t="s">
        <v>9</v>
      </c>
      <c r="B9" s="229" t="s">
        <v>11</v>
      </c>
      <c r="C9" s="229"/>
      <c r="D9" s="229"/>
      <c r="E9" s="235"/>
      <c r="F9" s="227" t="s">
        <v>37</v>
      </c>
      <c r="G9" s="61" t="s">
        <v>35</v>
      </c>
      <c r="H9" s="66"/>
      <c r="I9" s="66"/>
      <c r="J9" s="66"/>
      <c r="K9" s="66"/>
      <c r="L9" s="66"/>
      <c r="M9" s="67">
        <f>M10</f>
        <v>26144</v>
      </c>
      <c r="N9" s="67">
        <f t="shared" ref="N9:O9" si="3">N10</f>
        <v>27860.5</v>
      </c>
      <c r="O9" s="67">
        <f t="shared" si="3"/>
        <v>27860.5</v>
      </c>
      <c r="P9" s="64">
        <f t="shared" ref="P9:P30" si="4">O9/M9*100</f>
        <v>106.5655599755202</v>
      </c>
      <c r="Q9" s="64">
        <f t="shared" ref="Q9:Q30" si="5">O9/N9*100</f>
        <v>100</v>
      </c>
    </row>
    <row r="10" spans="1:21" ht="85.5" customHeight="1">
      <c r="A10" s="229"/>
      <c r="B10" s="229"/>
      <c r="C10" s="229"/>
      <c r="D10" s="229"/>
      <c r="E10" s="236"/>
      <c r="F10" s="227"/>
      <c r="G10" s="61" t="s">
        <v>38</v>
      </c>
      <c r="H10" s="66">
        <v>938</v>
      </c>
      <c r="I10" s="68"/>
      <c r="J10" s="68"/>
      <c r="K10" s="68"/>
      <c r="L10" s="68"/>
      <c r="M10" s="176">
        <f>SUM(M11:M15)</f>
        <v>26144</v>
      </c>
      <c r="N10" s="176">
        <f>SUM(N11:N15)</f>
        <v>27860.5</v>
      </c>
      <c r="O10" s="176">
        <f>SUM(O11:O15)</f>
        <v>27860.5</v>
      </c>
      <c r="P10" s="64">
        <f t="shared" si="4"/>
        <v>106.5655599755202</v>
      </c>
      <c r="Q10" s="64">
        <f t="shared" si="5"/>
        <v>100</v>
      </c>
    </row>
    <row r="11" spans="1:21" ht="51" customHeight="1">
      <c r="A11" s="68" t="s">
        <v>9</v>
      </c>
      <c r="B11" s="68" t="s">
        <v>11</v>
      </c>
      <c r="C11" s="68" t="s">
        <v>40</v>
      </c>
      <c r="D11" s="68"/>
      <c r="E11" s="68"/>
      <c r="F11" s="70" t="s">
        <v>41</v>
      </c>
      <c r="G11" s="101" t="s">
        <v>36</v>
      </c>
      <c r="H11" s="68" t="s">
        <v>12</v>
      </c>
      <c r="I11" s="68" t="s">
        <v>39</v>
      </c>
      <c r="J11" s="68" t="s">
        <v>40</v>
      </c>
      <c r="K11" s="71" t="s">
        <v>123</v>
      </c>
      <c r="L11" s="68">
        <v>611</v>
      </c>
      <c r="M11" s="69">
        <v>26120</v>
      </c>
      <c r="N11" s="69">
        <v>27473.1</v>
      </c>
      <c r="O11" s="69">
        <v>27473.1</v>
      </c>
      <c r="P11" s="64">
        <f t="shared" si="4"/>
        <v>105.18032159264929</v>
      </c>
      <c r="Q11" s="64">
        <f t="shared" si="5"/>
        <v>100</v>
      </c>
      <c r="U11" s="41"/>
    </row>
    <row r="12" spans="1:21" ht="30.75" customHeight="1">
      <c r="A12" s="223" t="s">
        <v>9</v>
      </c>
      <c r="B12" s="223" t="s">
        <v>11</v>
      </c>
      <c r="C12" s="223" t="s">
        <v>40</v>
      </c>
      <c r="D12" s="223"/>
      <c r="E12" s="223"/>
      <c r="F12" s="252" t="s">
        <v>77</v>
      </c>
      <c r="G12" s="219" t="s">
        <v>36</v>
      </c>
      <c r="H12" s="68" t="s">
        <v>12</v>
      </c>
      <c r="I12" s="68" t="s">
        <v>39</v>
      </c>
      <c r="J12" s="68" t="s">
        <v>40</v>
      </c>
      <c r="K12" s="68" t="s">
        <v>98</v>
      </c>
      <c r="L12" s="68" t="s">
        <v>76</v>
      </c>
      <c r="M12" s="69">
        <v>0</v>
      </c>
      <c r="N12" s="69">
        <v>6.2</v>
      </c>
      <c r="O12" s="69">
        <v>6.2</v>
      </c>
      <c r="P12" s="64">
        <v>0</v>
      </c>
      <c r="Q12" s="64">
        <f t="shared" ref="Q12:Q14" si="6">O12/N12*100</f>
        <v>100</v>
      </c>
    </row>
    <row r="13" spans="1:21" ht="30.75" customHeight="1">
      <c r="A13" s="224"/>
      <c r="B13" s="224"/>
      <c r="C13" s="224"/>
      <c r="D13" s="224"/>
      <c r="E13" s="224"/>
      <c r="F13" s="253"/>
      <c r="G13" s="220"/>
      <c r="H13" s="68" t="s">
        <v>12</v>
      </c>
      <c r="I13" s="68" t="s">
        <v>39</v>
      </c>
      <c r="J13" s="68" t="s">
        <v>40</v>
      </c>
      <c r="K13" s="68" t="s">
        <v>98</v>
      </c>
      <c r="L13" s="68" t="s">
        <v>76</v>
      </c>
      <c r="M13" s="69">
        <v>0</v>
      </c>
      <c r="N13" s="69">
        <v>7</v>
      </c>
      <c r="O13" s="69">
        <v>7</v>
      </c>
      <c r="P13" s="64">
        <v>0</v>
      </c>
      <c r="Q13" s="64">
        <f t="shared" si="6"/>
        <v>100</v>
      </c>
    </row>
    <row r="14" spans="1:21" ht="30.75" customHeight="1">
      <c r="A14" s="109" t="s">
        <v>9</v>
      </c>
      <c r="B14" s="109" t="s">
        <v>11</v>
      </c>
      <c r="C14" s="109" t="s">
        <v>42</v>
      </c>
      <c r="D14" s="109"/>
      <c r="E14" s="109"/>
      <c r="F14" s="111" t="s">
        <v>134</v>
      </c>
      <c r="G14" s="101" t="s">
        <v>36</v>
      </c>
      <c r="H14" s="110" t="s">
        <v>12</v>
      </c>
      <c r="I14" s="110" t="s">
        <v>39</v>
      </c>
      <c r="J14" s="110" t="s">
        <v>40</v>
      </c>
      <c r="K14" s="75" t="s">
        <v>135</v>
      </c>
      <c r="L14" s="76" t="s">
        <v>76</v>
      </c>
      <c r="M14" s="69">
        <v>0</v>
      </c>
      <c r="N14" s="69">
        <v>348.7</v>
      </c>
      <c r="O14" s="69">
        <v>348.7</v>
      </c>
      <c r="P14" s="64">
        <v>0</v>
      </c>
      <c r="Q14" s="64">
        <f t="shared" si="6"/>
        <v>100</v>
      </c>
    </row>
    <row r="15" spans="1:21" ht="51" customHeight="1">
      <c r="A15" s="72" t="s">
        <v>9</v>
      </c>
      <c r="B15" s="73" t="s">
        <v>11</v>
      </c>
      <c r="C15" s="73" t="s">
        <v>42</v>
      </c>
      <c r="D15" s="74"/>
      <c r="E15" s="74"/>
      <c r="F15" s="84" t="s">
        <v>121</v>
      </c>
      <c r="G15" s="101" t="s">
        <v>36</v>
      </c>
      <c r="H15" s="68" t="s">
        <v>12</v>
      </c>
      <c r="I15" s="68" t="s">
        <v>39</v>
      </c>
      <c r="J15" s="68" t="s">
        <v>40</v>
      </c>
      <c r="K15" s="75" t="s">
        <v>122</v>
      </c>
      <c r="L15" s="76" t="s">
        <v>76</v>
      </c>
      <c r="M15" s="69">
        <v>24</v>
      </c>
      <c r="N15" s="69">
        <v>25.5</v>
      </c>
      <c r="O15" s="69">
        <v>25.5</v>
      </c>
      <c r="P15" s="64">
        <f t="shared" si="4"/>
        <v>106.25</v>
      </c>
      <c r="Q15" s="64">
        <f t="shared" ref="Q15" si="7">O15/N15*100</f>
        <v>100</v>
      </c>
    </row>
    <row r="16" spans="1:21" ht="41.25" customHeight="1">
      <c r="A16" s="229" t="s">
        <v>9</v>
      </c>
      <c r="B16" s="229" t="s">
        <v>15</v>
      </c>
      <c r="C16" s="226"/>
      <c r="D16" s="226"/>
      <c r="E16" s="223"/>
      <c r="F16" s="227" t="s">
        <v>43</v>
      </c>
      <c r="G16" s="61" t="s">
        <v>35</v>
      </c>
      <c r="H16" s="68"/>
      <c r="I16" s="68"/>
      <c r="J16" s="68"/>
      <c r="K16" s="77"/>
      <c r="L16" s="77"/>
      <c r="M16" s="67">
        <f>M17</f>
        <v>85137.3</v>
      </c>
      <c r="N16" s="67">
        <f t="shared" ref="N16:O16" si="8">N17</f>
        <v>98584.000000000015</v>
      </c>
      <c r="O16" s="67">
        <f t="shared" si="8"/>
        <v>98584.000000000015</v>
      </c>
      <c r="P16" s="78">
        <f t="shared" si="4"/>
        <v>115.79413488564943</v>
      </c>
      <c r="Q16" s="78">
        <f t="shared" si="5"/>
        <v>100</v>
      </c>
    </row>
    <row r="17" spans="1:17" ht="96.75" customHeight="1">
      <c r="A17" s="229"/>
      <c r="B17" s="229"/>
      <c r="C17" s="226"/>
      <c r="D17" s="226"/>
      <c r="E17" s="224"/>
      <c r="F17" s="227"/>
      <c r="G17" s="61" t="s">
        <v>36</v>
      </c>
      <c r="H17" s="66" t="s">
        <v>12</v>
      </c>
      <c r="I17" s="68"/>
      <c r="J17" s="68"/>
      <c r="K17" s="77"/>
      <c r="L17" s="77"/>
      <c r="M17" s="69">
        <f>SUM(M18:M23)</f>
        <v>85137.3</v>
      </c>
      <c r="N17" s="69">
        <f>SUM(N18:N23)</f>
        <v>98584.000000000015</v>
      </c>
      <c r="O17" s="69">
        <f>SUM(O18:O23)</f>
        <v>98584.000000000015</v>
      </c>
      <c r="P17" s="78">
        <f t="shared" si="4"/>
        <v>115.79413488564943</v>
      </c>
      <c r="Q17" s="78">
        <f t="shared" si="5"/>
        <v>100</v>
      </c>
    </row>
    <row r="18" spans="1:17" ht="49.5" customHeight="1">
      <c r="A18" s="99" t="s">
        <v>9</v>
      </c>
      <c r="B18" s="99" t="s">
        <v>15</v>
      </c>
      <c r="C18" s="99" t="s">
        <v>40</v>
      </c>
      <c r="D18" s="99"/>
      <c r="E18" s="99"/>
      <c r="F18" s="100" t="s">
        <v>44</v>
      </c>
      <c r="G18" s="102" t="s">
        <v>36</v>
      </c>
      <c r="H18" s="68" t="s">
        <v>12</v>
      </c>
      <c r="I18" s="68" t="s">
        <v>39</v>
      </c>
      <c r="J18" s="68" t="s">
        <v>40</v>
      </c>
      <c r="K18" s="68" t="s">
        <v>85</v>
      </c>
      <c r="L18" s="79">
        <v>622</v>
      </c>
      <c r="M18" s="69">
        <v>100</v>
      </c>
      <c r="N18" s="69">
        <v>47.3</v>
      </c>
      <c r="O18" s="69">
        <v>47.3</v>
      </c>
      <c r="P18" s="78">
        <v>0</v>
      </c>
      <c r="Q18" s="78">
        <f t="shared" ref="Q18" si="9">O18/N18*100</f>
        <v>100</v>
      </c>
    </row>
    <row r="19" spans="1:17" ht="29.25" customHeight="1">
      <c r="A19" s="223" t="s">
        <v>9</v>
      </c>
      <c r="B19" s="223" t="s">
        <v>15</v>
      </c>
      <c r="C19" s="223" t="s">
        <v>45</v>
      </c>
      <c r="D19" s="223"/>
      <c r="E19" s="223"/>
      <c r="F19" s="221" t="s">
        <v>46</v>
      </c>
      <c r="G19" s="219" t="s">
        <v>36</v>
      </c>
      <c r="H19" s="77">
        <v>938</v>
      </c>
      <c r="I19" s="68" t="s">
        <v>39</v>
      </c>
      <c r="J19" s="68" t="s">
        <v>40</v>
      </c>
      <c r="K19" s="71" t="s">
        <v>124</v>
      </c>
      <c r="L19" s="71" t="s">
        <v>47</v>
      </c>
      <c r="M19" s="69">
        <v>76855.5</v>
      </c>
      <c r="N19" s="69">
        <v>76044.600000000006</v>
      </c>
      <c r="O19" s="69">
        <v>76044.600000000006</v>
      </c>
      <c r="P19" s="78">
        <f t="shared" ref="P19:P20" si="10">O19/M19*100</f>
        <v>98.944903097371053</v>
      </c>
      <c r="Q19" s="78">
        <f t="shared" ref="Q19:Q20" si="11">O19/N19*100</f>
        <v>100</v>
      </c>
    </row>
    <row r="20" spans="1:17" ht="27" customHeight="1">
      <c r="A20" s="224"/>
      <c r="B20" s="224"/>
      <c r="C20" s="224"/>
      <c r="D20" s="224"/>
      <c r="E20" s="224"/>
      <c r="F20" s="222"/>
      <c r="G20" s="220"/>
      <c r="H20" s="77">
        <v>938</v>
      </c>
      <c r="I20" s="68" t="s">
        <v>39</v>
      </c>
      <c r="J20" s="68" t="s">
        <v>40</v>
      </c>
      <c r="K20" s="71" t="s">
        <v>125</v>
      </c>
      <c r="L20" s="71" t="s">
        <v>107</v>
      </c>
      <c r="M20" s="69">
        <v>424</v>
      </c>
      <c r="N20" s="69">
        <v>6430.1</v>
      </c>
      <c r="O20" s="69">
        <v>6430.1</v>
      </c>
      <c r="P20" s="78">
        <f t="shared" si="10"/>
        <v>1516.5330188679245</v>
      </c>
      <c r="Q20" s="78">
        <f t="shared" si="11"/>
        <v>100</v>
      </c>
    </row>
    <row r="21" spans="1:17" ht="59.25" customHeight="1">
      <c r="A21" s="80" t="s">
        <v>9</v>
      </c>
      <c r="B21" s="68" t="s">
        <v>15</v>
      </c>
      <c r="C21" s="68" t="s">
        <v>9</v>
      </c>
      <c r="D21" s="68"/>
      <c r="E21" s="68"/>
      <c r="F21" s="81" t="s">
        <v>48</v>
      </c>
      <c r="G21" s="112" t="s">
        <v>49</v>
      </c>
      <c r="H21" s="68" t="s">
        <v>12</v>
      </c>
      <c r="I21" s="68" t="s">
        <v>39</v>
      </c>
      <c r="J21" s="68" t="s">
        <v>40</v>
      </c>
      <c r="K21" s="71" t="s">
        <v>126</v>
      </c>
      <c r="L21" s="77">
        <v>621</v>
      </c>
      <c r="M21" s="69">
        <v>7131.7</v>
      </c>
      <c r="N21" s="69">
        <v>6481.7</v>
      </c>
      <c r="O21" s="69">
        <v>6481.7</v>
      </c>
      <c r="P21" s="78">
        <f>O21/M21*100</f>
        <v>90.885763562684915</v>
      </c>
      <c r="Q21" s="78">
        <f t="shared" si="5"/>
        <v>100</v>
      </c>
    </row>
    <row r="22" spans="1:17" ht="59.25" customHeight="1">
      <c r="A22" s="82" t="s">
        <v>9</v>
      </c>
      <c r="B22" s="110" t="s">
        <v>15</v>
      </c>
      <c r="C22" s="110" t="s">
        <v>108</v>
      </c>
      <c r="D22" s="110"/>
      <c r="E22" s="108"/>
      <c r="F22" s="111" t="s">
        <v>134</v>
      </c>
      <c r="G22" s="101" t="s">
        <v>49</v>
      </c>
      <c r="H22" s="110" t="s">
        <v>12</v>
      </c>
      <c r="I22" s="110" t="s">
        <v>39</v>
      </c>
      <c r="J22" s="110" t="s">
        <v>40</v>
      </c>
      <c r="K22" s="71" t="s">
        <v>136</v>
      </c>
      <c r="L22" s="110" t="s">
        <v>107</v>
      </c>
      <c r="M22" s="69">
        <v>0</v>
      </c>
      <c r="N22" s="69">
        <v>8954.2000000000007</v>
      </c>
      <c r="O22" s="69">
        <v>8954.2000000000007</v>
      </c>
      <c r="P22" s="78">
        <v>0</v>
      </c>
      <c r="Q22" s="78">
        <f t="shared" si="5"/>
        <v>100</v>
      </c>
    </row>
    <row r="23" spans="1:17" ht="46.5" customHeight="1">
      <c r="A23" s="82" t="s">
        <v>9</v>
      </c>
      <c r="B23" s="68" t="s">
        <v>15</v>
      </c>
      <c r="C23" s="68" t="s">
        <v>108</v>
      </c>
      <c r="D23" s="68"/>
      <c r="E23" s="83"/>
      <c r="F23" s="84" t="s">
        <v>121</v>
      </c>
      <c r="G23" s="101" t="s">
        <v>49</v>
      </c>
      <c r="H23" s="68" t="s">
        <v>12</v>
      </c>
      <c r="I23" s="68" t="s">
        <v>39</v>
      </c>
      <c r="J23" s="68" t="s">
        <v>40</v>
      </c>
      <c r="K23" s="71" t="s">
        <v>127</v>
      </c>
      <c r="L23" s="68" t="s">
        <v>107</v>
      </c>
      <c r="M23" s="69">
        <v>626.1</v>
      </c>
      <c r="N23" s="69">
        <v>626.1</v>
      </c>
      <c r="O23" s="69">
        <v>626.1</v>
      </c>
      <c r="P23" s="78">
        <f t="shared" si="4"/>
        <v>100</v>
      </c>
      <c r="Q23" s="78">
        <f t="shared" si="5"/>
        <v>100</v>
      </c>
    </row>
    <row r="24" spans="1:17" ht="66.75" customHeight="1">
      <c r="A24" s="85" t="s">
        <v>9</v>
      </c>
      <c r="B24" s="66" t="s">
        <v>99</v>
      </c>
      <c r="C24" s="66"/>
      <c r="D24" s="66"/>
      <c r="E24" s="86"/>
      <c r="F24" s="87" t="s">
        <v>394</v>
      </c>
      <c r="G24" s="61" t="s">
        <v>49</v>
      </c>
      <c r="H24" s="66"/>
      <c r="I24" s="66"/>
      <c r="J24" s="66"/>
      <c r="K24" s="66"/>
      <c r="L24" s="88"/>
      <c r="M24" s="67">
        <f>M25</f>
        <v>50</v>
      </c>
      <c r="N24" s="67">
        <f t="shared" ref="N24:O24" si="12">N25</f>
        <v>50</v>
      </c>
      <c r="O24" s="67">
        <f t="shared" si="12"/>
        <v>50</v>
      </c>
      <c r="P24" s="89">
        <f t="shared" si="4"/>
        <v>100</v>
      </c>
      <c r="Q24" s="89">
        <f t="shared" si="5"/>
        <v>100</v>
      </c>
    </row>
    <row r="25" spans="1:17" ht="57" customHeight="1">
      <c r="A25" s="82" t="s">
        <v>9</v>
      </c>
      <c r="B25" s="68" t="s">
        <v>99</v>
      </c>
      <c r="C25" s="68" t="s">
        <v>40</v>
      </c>
      <c r="D25" s="68"/>
      <c r="E25" s="83"/>
      <c r="F25" s="90" t="s">
        <v>100</v>
      </c>
      <c r="G25" s="101" t="s">
        <v>49</v>
      </c>
      <c r="H25" s="68" t="s">
        <v>12</v>
      </c>
      <c r="I25" s="68" t="s">
        <v>39</v>
      </c>
      <c r="J25" s="68" t="s">
        <v>42</v>
      </c>
      <c r="K25" s="68" t="s">
        <v>101</v>
      </c>
      <c r="L25" s="77">
        <v>244</v>
      </c>
      <c r="M25" s="69">
        <v>50</v>
      </c>
      <c r="N25" s="69">
        <v>50</v>
      </c>
      <c r="O25" s="69">
        <v>50</v>
      </c>
      <c r="P25" s="78">
        <f t="shared" si="4"/>
        <v>100</v>
      </c>
      <c r="Q25" s="78">
        <f t="shared" si="5"/>
        <v>100</v>
      </c>
    </row>
    <row r="26" spans="1:17" ht="39" customHeight="1">
      <c r="A26" s="235" t="s">
        <v>9</v>
      </c>
      <c r="B26" s="235" t="s">
        <v>50</v>
      </c>
      <c r="C26" s="223"/>
      <c r="D26" s="237"/>
      <c r="E26" s="237"/>
      <c r="F26" s="233" t="s">
        <v>138</v>
      </c>
      <c r="G26" s="61" t="s">
        <v>35</v>
      </c>
      <c r="H26" s="91"/>
      <c r="I26" s="68"/>
      <c r="J26" s="68"/>
      <c r="K26" s="91"/>
      <c r="L26" s="77"/>
      <c r="M26" s="67">
        <f>M27</f>
        <v>16659.099999999999</v>
      </c>
      <c r="N26" s="67">
        <f t="shared" ref="N26" si="13">N27</f>
        <v>17886.8</v>
      </c>
      <c r="O26" s="67">
        <f>O27</f>
        <v>17886.8</v>
      </c>
      <c r="P26" s="64">
        <f t="shared" si="4"/>
        <v>107.36954577378131</v>
      </c>
      <c r="Q26" s="64">
        <f t="shared" si="5"/>
        <v>100</v>
      </c>
    </row>
    <row r="27" spans="1:17" ht="81.75" customHeight="1">
      <c r="A27" s="236"/>
      <c r="B27" s="236"/>
      <c r="C27" s="224"/>
      <c r="D27" s="238"/>
      <c r="E27" s="238"/>
      <c r="F27" s="234"/>
      <c r="G27" s="61" t="s">
        <v>36</v>
      </c>
      <c r="H27" s="68" t="s">
        <v>12</v>
      </c>
      <c r="I27" s="68"/>
      <c r="J27" s="68"/>
      <c r="K27" s="91"/>
      <c r="L27" s="69"/>
      <c r="M27" s="69">
        <f>M28+M29+M30</f>
        <v>16659.099999999999</v>
      </c>
      <c r="N27" s="69">
        <f t="shared" ref="N27:O27" si="14">N28+N29+N30</f>
        <v>17886.8</v>
      </c>
      <c r="O27" s="69">
        <f t="shared" si="14"/>
        <v>17886.8</v>
      </c>
      <c r="P27" s="78">
        <f t="shared" si="4"/>
        <v>107.36954577378131</v>
      </c>
      <c r="Q27" s="78">
        <f t="shared" si="5"/>
        <v>100</v>
      </c>
    </row>
    <row r="28" spans="1:17" ht="114.75" customHeight="1">
      <c r="A28" s="68" t="s">
        <v>9</v>
      </c>
      <c r="B28" s="68" t="s">
        <v>50</v>
      </c>
      <c r="C28" s="68" t="s">
        <v>40</v>
      </c>
      <c r="D28" s="68"/>
      <c r="E28" s="68"/>
      <c r="F28" s="70" t="s">
        <v>139</v>
      </c>
      <c r="G28" s="101" t="s">
        <v>36</v>
      </c>
      <c r="H28" s="68" t="s">
        <v>12</v>
      </c>
      <c r="I28" s="68" t="s">
        <v>39</v>
      </c>
      <c r="J28" s="68" t="s">
        <v>42</v>
      </c>
      <c r="K28" s="75" t="s">
        <v>86</v>
      </c>
      <c r="L28" s="78" t="s">
        <v>129</v>
      </c>
      <c r="M28" s="69">
        <v>5324.6</v>
      </c>
      <c r="N28" s="69">
        <v>5209.5</v>
      </c>
      <c r="O28" s="69">
        <v>5209.5</v>
      </c>
      <c r="P28" s="78">
        <f t="shared" si="4"/>
        <v>97.838335274011186</v>
      </c>
      <c r="Q28" s="78">
        <f t="shared" si="5"/>
        <v>100</v>
      </c>
    </row>
    <row r="29" spans="1:17" ht="131.25" customHeight="1">
      <c r="A29" s="68" t="s">
        <v>9</v>
      </c>
      <c r="B29" s="68" t="s">
        <v>50</v>
      </c>
      <c r="C29" s="68" t="s">
        <v>45</v>
      </c>
      <c r="D29" s="68"/>
      <c r="E29" s="68"/>
      <c r="F29" s="70" t="s">
        <v>51</v>
      </c>
      <c r="G29" s="101" t="s">
        <v>52</v>
      </c>
      <c r="H29" s="68" t="s">
        <v>12</v>
      </c>
      <c r="I29" s="68" t="s">
        <v>39</v>
      </c>
      <c r="J29" s="68" t="s">
        <v>42</v>
      </c>
      <c r="K29" s="71" t="s">
        <v>128</v>
      </c>
      <c r="L29" s="78" t="s">
        <v>130</v>
      </c>
      <c r="M29" s="69">
        <v>11294.5</v>
      </c>
      <c r="N29" s="69">
        <v>12660.2</v>
      </c>
      <c r="O29" s="69">
        <v>12660.2</v>
      </c>
      <c r="P29" s="78">
        <f t="shared" si="4"/>
        <v>112.09172606135731</v>
      </c>
      <c r="Q29" s="78">
        <f t="shared" si="5"/>
        <v>100</v>
      </c>
    </row>
    <row r="30" spans="1:17" ht="57.75" customHeight="1">
      <c r="A30" s="68" t="s">
        <v>9</v>
      </c>
      <c r="B30" s="68" t="s">
        <v>50</v>
      </c>
      <c r="C30" s="68" t="s">
        <v>108</v>
      </c>
      <c r="D30" s="68"/>
      <c r="E30" s="83"/>
      <c r="F30" s="70" t="s">
        <v>109</v>
      </c>
      <c r="G30" s="101" t="s">
        <v>52</v>
      </c>
      <c r="H30" s="68" t="s">
        <v>12</v>
      </c>
      <c r="I30" s="68" t="s">
        <v>39</v>
      </c>
      <c r="J30" s="68" t="s">
        <v>42</v>
      </c>
      <c r="K30" s="68" t="s">
        <v>110</v>
      </c>
      <c r="L30" s="71" t="s">
        <v>111</v>
      </c>
      <c r="M30" s="69">
        <v>40</v>
      </c>
      <c r="N30" s="69">
        <v>17.100000000000001</v>
      </c>
      <c r="O30" s="69">
        <v>17.100000000000001</v>
      </c>
      <c r="P30" s="78">
        <f t="shared" si="4"/>
        <v>42.750000000000007</v>
      </c>
      <c r="Q30" s="78">
        <f t="shared" si="5"/>
        <v>100</v>
      </c>
    </row>
    <row r="31" spans="1:17" ht="41.25" customHeight="1">
      <c r="A31" s="229" t="s">
        <v>9</v>
      </c>
      <c r="B31" s="229" t="s">
        <v>93</v>
      </c>
      <c r="C31" s="229"/>
      <c r="D31" s="229"/>
      <c r="E31" s="230"/>
      <c r="F31" s="227" t="s">
        <v>97</v>
      </c>
      <c r="G31" s="92" t="s">
        <v>35</v>
      </c>
      <c r="H31" s="93"/>
      <c r="I31" s="94"/>
      <c r="J31" s="94"/>
      <c r="K31" s="88"/>
      <c r="L31" s="88"/>
      <c r="M31" s="103">
        <f>M32</f>
        <v>1300</v>
      </c>
      <c r="N31" s="103">
        <f t="shared" ref="N31:O31" si="15">N32</f>
        <v>2385.3000000000002</v>
      </c>
      <c r="O31" s="103">
        <f t="shared" si="15"/>
        <v>2385.3000000000002</v>
      </c>
      <c r="P31" s="63">
        <f t="shared" ref="P31:P35" si="16">O31/M31*100</f>
        <v>183.48461538461541</v>
      </c>
      <c r="Q31" s="63">
        <f t="shared" ref="Q31:Q35" si="17">O31/N31*100</f>
        <v>100</v>
      </c>
    </row>
    <row r="32" spans="1:17" ht="44.25" customHeight="1">
      <c r="A32" s="229"/>
      <c r="B32" s="229"/>
      <c r="C32" s="229"/>
      <c r="D32" s="229"/>
      <c r="E32" s="231"/>
      <c r="F32" s="227"/>
      <c r="G32" s="61" t="s">
        <v>94</v>
      </c>
      <c r="H32" s="93">
        <v>938</v>
      </c>
      <c r="I32" s="94"/>
      <c r="J32" s="94"/>
      <c r="K32" s="88"/>
      <c r="L32" s="88"/>
      <c r="M32" s="104">
        <f>SUM(M33:M35)</f>
        <v>1300</v>
      </c>
      <c r="N32" s="104">
        <f>SUM(N33:N35)</f>
        <v>2385.3000000000002</v>
      </c>
      <c r="O32" s="96">
        <f>SUM(O33:O35)</f>
        <v>2385.3000000000002</v>
      </c>
      <c r="P32" s="64">
        <f t="shared" si="16"/>
        <v>183.48461538461541</v>
      </c>
      <c r="Q32" s="64">
        <f t="shared" si="17"/>
        <v>100</v>
      </c>
    </row>
    <row r="33" spans="1:17" ht="38.25" customHeight="1">
      <c r="A33" s="226" t="s">
        <v>9</v>
      </c>
      <c r="B33" s="226" t="s">
        <v>93</v>
      </c>
      <c r="C33" s="226" t="s">
        <v>45</v>
      </c>
      <c r="D33" s="226" t="s">
        <v>95</v>
      </c>
      <c r="E33" s="232"/>
      <c r="F33" s="228" t="s">
        <v>96</v>
      </c>
      <c r="G33" s="219" t="s">
        <v>94</v>
      </c>
      <c r="H33" s="97">
        <v>938</v>
      </c>
      <c r="I33" s="95" t="s">
        <v>39</v>
      </c>
      <c r="J33" s="95" t="s">
        <v>40</v>
      </c>
      <c r="K33" s="62" t="s">
        <v>131</v>
      </c>
      <c r="L33" s="97">
        <v>244</v>
      </c>
      <c r="M33" s="104">
        <v>400</v>
      </c>
      <c r="N33" s="104">
        <v>1200</v>
      </c>
      <c r="O33" s="96">
        <v>1200</v>
      </c>
      <c r="P33" s="64">
        <f t="shared" si="16"/>
        <v>300</v>
      </c>
      <c r="Q33" s="64">
        <f t="shared" si="17"/>
        <v>100</v>
      </c>
    </row>
    <row r="34" spans="1:17" ht="38.25" customHeight="1">
      <c r="A34" s="226"/>
      <c r="B34" s="226"/>
      <c r="C34" s="226"/>
      <c r="D34" s="226"/>
      <c r="E34" s="232"/>
      <c r="F34" s="228"/>
      <c r="G34" s="225"/>
      <c r="H34" s="97">
        <v>938</v>
      </c>
      <c r="I34" s="95" t="s">
        <v>39</v>
      </c>
      <c r="J34" s="95" t="s">
        <v>40</v>
      </c>
      <c r="K34" s="62" t="s">
        <v>137</v>
      </c>
      <c r="L34" s="97">
        <v>622</v>
      </c>
      <c r="M34" s="104">
        <v>0</v>
      </c>
      <c r="N34" s="104">
        <v>223.6</v>
      </c>
      <c r="O34" s="96">
        <v>223.6</v>
      </c>
      <c r="P34" s="64"/>
      <c r="Q34" s="64"/>
    </row>
    <row r="35" spans="1:17" ht="40.5" customHeight="1">
      <c r="A35" s="226"/>
      <c r="B35" s="226"/>
      <c r="C35" s="226"/>
      <c r="D35" s="226"/>
      <c r="E35" s="232"/>
      <c r="F35" s="228"/>
      <c r="G35" s="220"/>
      <c r="H35" s="97">
        <v>938</v>
      </c>
      <c r="I35" s="95" t="s">
        <v>39</v>
      </c>
      <c r="J35" s="95" t="s">
        <v>40</v>
      </c>
      <c r="K35" s="62" t="s">
        <v>131</v>
      </c>
      <c r="L35" s="97">
        <v>622</v>
      </c>
      <c r="M35" s="104">
        <v>900</v>
      </c>
      <c r="N35" s="104">
        <v>961.7</v>
      </c>
      <c r="O35" s="96">
        <v>961.7</v>
      </c>
      <c r="P35" s="64">
        <f t="shared" si="16"/>
        <v>106.85555555555557</v>
      </c>
      <c r="Q35" s="64">
        <f t="shared" si="17"/>
        <v>100</v>
      </c>
    </row>
    <row r="36" spans="1:17">
      <c r="F36" s="53"/>
    </row>
    <row r="37" spans="1:17">
      <c r="F37" s="53"/>
    </row>
  </sheetData>
  <mergeCells count="60">
    <mergeCell ref="B9:B10"/>
    <mergeCell ref="C9:C10"/>
    <mergeCell ref="D9:D10"/>
    <mergeCell ref="F9:F10"/>
    <mergeCell ref="F12:F13"/>
    <mergeCell ref="A2:Q2"/>
    <mergeCell ref="F5:F6"/>
    <mergeCell ref="G5:G6"/>
    <mergeCell ref="H5:L5"/>
    <mergeCell ref="M5:O5"/>
    <mergeCell ref="P5:Q5"/>
    <mergeCell ref="E3:P3"/>
    <mergeCell ref="A1:F1"/>
    <mergeCell ref="E7:E8"/>
    <mergeCell ref="E9:E10"/>
    <mergeCell ref="E16:E17"/>
    <mergeCell ref="A5:E5"/>
    <mergeCell ref="A16:A17"/>
    <mergeCell ref="B16:B17"/>
    <mergeCell ref="C16:C17"/>
    <mergeCell ref="D16:D17"/>
    <mergeCell ref="F16:F17"/>
    <mergeCell ref="A7:A8"/>
    <mergeCell ref="B7:B8"/>
    <mergeCell ref="C7:C8"/>
    <mergeCell ref="D7:D8"/>
    <mergeCell ref="F7:F8"/>
    <mergeCell ref="A9:A10"/>
    <mergeCell ref="F26:F27"/>
    <mergeCell ref="A26:A27"/>
    <mergeCell ref="B26:B27"/>
    <mergeCell ref="C26:C27"/>
    <mergeCell ref="D26:D27"/>
    <mergeCell ref="E26:E27"/>
    <mergeCell ref="F31:F32"/>
    <mergeCell ref="F33:F35"/>
    <mergeCell ref="A31:A32"/>
    <mergeCell ref="B31:B32"/>
    <mergeCell ref="C31:C32"/>
    <mergeCell ref="D31:D32"/>
    <mergeCell ref="E31:E32"/>
    <mergeCell ref="E33:E35"/>
    <mergeCell ref="G33:G35"/>
    <mergeCell ref="A33:A35"/>
    <mergeCell ref="B33:B35"/>
    <mergeCell ref="C33:C35"/>
    <mergeCell ref="D33:D35"/>
    <mergeCell ref="G12:G13"/>
    <mergeCell ref="F19:F20"/>
    <mergeCell ref="G19:G20"/>
    <mergeCell ref="A19:A20"/>
    <mergeCell ref="B19:B20"/>
    <mergeCell ref="C19:C20"/>
    <mergeCell ref="D19:D20"/>
    <mergeCell ref="E19:E20"/>
    <mergeCell ref="A12:A13"/>
    <mergeCell ref="B12:B13"/>
    <mergeCell ref="C12:C13"/>
    <mergeCell ref="D12:D13"/>
    <mergeCell ref="E12:E13"/>
  </mergeCells>
  <pageMargins left="0.25" right="0.18" top="0.25" bottom="0.3" header="0.17" footer="0.16"/>
  <pageSetup paperSize="9" scale="69" fitToHeight="0" orientation="landscape" verticalDpi="0" r:id="rId1"/>
  <rowBreaks count="2" manualBreakCount="2">
    <brk id="15" max="18" man="1"/>
    <brk id="25" max="18" man="1"/>
  </rowBreaks>
</worksheet>
</file>

<file path=xl/worksheets/sheet3.xml><?xml version="1.0" encoding="utf-8"?>
<worksheet xmlns="http://schemas.openxmlformats.org/spreadsheetml/2006/main" xmlns:r="http://schemas.openxmlformats.org/officeDocument/2006/relationships">
  <sheetPr codeName="Лист3">
    <pageSetUpPr fitToPage="1"/>
  </sheetPr>
  <dimension ref="A1:M71"/>
  <sheetViews>
    <sheetView view="pageBreakPreview" zoomScale="60" workbookViewId="0">
      <selection activeCell="F48" sqref="F48"/>
    </sheetView>
  </sheetViews>
  <sheetFormatPr defaultRowHeight="15"/>
  <cols>
    <col min="1" max="1" width="9.7109375" customWidth="1"/>
    <col min="2" max="2" width="9.140625" customWidth="1"/>
    <col min="3" max="3" width="26.85546875" customWidth="1"/>
    <col min="4" max="4" width="56.28515625" customWidth="1"/>
    <col min="5" max="5" width="27.42578125" customWidth="1"/>
    <col min="6" max="6" width="27.140625" customWidth="1"/>
    <col min="7" max="7" width="19.42578125" customWidth="1"/>
    <col min="9" max="9" width="12.7109375" hidden="1" customWidth="1"/>
    <col min="10" max="10" width="0" hidden="1" customWidth="1"/>
    <col min="11" max="11" width="12.7109375" hidden="1" customWidth="1"/>
    <col min="12" max="14" width="0" hidden="1" customWidth="1"/>
    <col min="253" max="253" width="5" customWidth="1"/>
    <col min="254" max="254" width="5.42578125" customWidth="1"/>
    <col min="255" max="255" width="20.140625" customWidth="1"/>
    <col min="256" max="256" width="38.7109375" customWidth="1"/>
    <col min="257" max="262" width="10.7109375" customWidth="1"/>
    <col min="509" max="509" width="5" customWidth="1"/>
    <col min="510" max="510" width="5.42578125" customWidth="1"/>
    <col min="511" max="511" width="20.140625" customWidth="1"/>
    <col min="512" max="512" width="38.7109375" customWidth="1"/>
    <col min="513" max="518" width="10.7109375" customWidth="1"/>
    <col min="765" max="765" width="5" customWidth="1"/>
    <col min="766" max="766" width="5.42578125" customWidth="1"/>
    <col min="767" max="767" width="20.140625" customWidth="1"/>
    <col min="768" max="768" width="38.7109375" customWidth="1"/>
    <col min="769" max="774" width="10.7109375" customWidth="1"/>
    <col min="1021" max="1021" width="5" customWidth="1"/>
    <col min="1022" max="1022" width="5.42578125" customWidth="1"/>
    <col min="1023" max="1023" width="20.140625" customWidth="1"/>
    <col min="1024" max="1024" width="38.7109375" customWidth="1"/>
    <col min="1025" max="1030" width="10.7109375" customWidth="1"/>
    <col min="1277" max="1277" width="5" customWidth="1"/>
    <col min="1278" max="1278" width="5.42578125" customWidth="1"/>
    <col min="1279" max="1279" width="20.140625" customWidth="1"/>
    <col min="1280" max="1280" width="38.7109375" customWidth="1"/>
    <col min="1281" max="1286" width="10.7109375" customWidth="1"/>
    <col min="1533" max="1533" width="5" customWidth="1"/>
    <col min="1534" max="1534" width="5.42578125" customWidth="1"/>
    <col min="1535" max="1535" width="20.140625" customWidth="1"/>
    <col min="1536" max="1536" width="38.7109375" customWidth="1"/>
    <col min="1537" max="1542" width="10.7109375" customWidth="1"/>
    <col min="1789" max="1789" width="5" customWidth="1"/>
    <col min="1790" max="1790" width="5.42578125" customWidth="1"/>
    <col min="1791" max="1791" width="20.140625" customWidth="1"/>
    <col min="1792" max="1792" width="38.7109375" customWidth="1"/>
    <col min="1793" max="1798" width="10.7109375" customWidth="1"/>
    <col min="2045" max="2045" width="5" customWidth="1"/>
    <col min="2046" max="2046" width="5.42578125" customWidth="1"/>
    <col min="2047" max="2047" width="20.140625" customWidth="1"/>
    <col min="2048" max="2048" width="38.7109375" customWidth="1"/>
    <col min="2049" max="2054" width="10.7109375" customWidth="1"/>
    <col min="2301" max="2301" width="5" customWidth="1"/>
    <col min="2302" max="2302" width="5.42578125" customWidth="1"/>
    <col min="2303" max="2303" width="20.140625" customWidth="1"/>
    <col min="2304" max="2304" width="38.7109375" customWidth="1"/>
    <col min="2305" max="2310" width="10.7109375" customWidth="1"/>
    <col min="2557" max="2557" width="5" customWidth="1"/>
    <col min="2558" max="2558" width="5.42578125" customWidth="1"/>
    <col min="2559" max="2559" width="20.140625" customWidth="1"/>
    <col min="2560" max="2560" width="38.7109375" customWidth="1"/>
    <col min="2561" max="2566" width="10.7109375" customWidth="1"/>
    <col min="2813" max="2813" width="5" customWidth="1"/>
    <col min="2814" max="2814" width="5.42578125" customWidth="1"/>
    <col min="2815" max="2815" width="20.140625" customWidth="1"/>
    <col min="2816" max="2816" width="38.7109375" customWidth="1"/>
    <col min="2817" max="2822" width="10.7109375" customWidth="1"/>
    <col min="3069" max="3069" width="5" customWidth="1"/>
    <col min="3070" max="3070" width="5.42578125" customWidth="1"/>
    <col min="3071" max="3071" width="20.140625" customWidth="1"/>
    <col min="3072" max="3072" width="38.7109375" customWidth="1"/>
    <col min="3073" max="3078" width="10.7109375" customWidth="1"/>
    <col min="3325" max="3325" width="5" customWidth="1"/>
    <col min="3326" max="3326" width="5.42578125" customWidth="1"/>
    <col min="3327" max="3327" width="20.140625" customWidth="1"/>
    <col min="3328" max="3328" width="38.7109375" customWidth="1"/>
    <col min="3329" max="3334" width="10.7109375" customWidth="1"/>
    <col min="3581" max="3581" width="5" customWidth="1"/>
    <col min="3582" max="3582" width="5.42578125" customWidth="1"/>
    <col min="3583" max="3583" width="20.140625" customWidth="1"/>
    <col min="3584" max="3584" width="38.7109375" customWidth="1"/>
    <col min="3585" max="3590" width="10.7109375" customWidth="1"/>
    <col min="3837" max="3837" width="5" customWidth="1"/>
    <col min="3838" max="3838" width="5.42578125" customWidth="1"/>
    <col min="3839" max="3839" width="20.140625" customWidth="1"/>
    <col min="3840" max="3840" width="38.7109375" customWidth="1"/>
    <col min="3841" max="3846" width="10.7109375" customWidth="1"/>
    <col min="4093" max="4093" width="5" customWidth="1"/>
    <col min="4094" max="4094" width="5.42578125" customWidth="1"/>
    <col min="4095" max="4095" width="20.140625" customWidth="1"/>
    <col min="4096" max="4096" width="38.7109375" customWidth="1"/>
    <col min="4097" max="4102" width="10.7109375" customWidth="1"/>
    <col min="4349" max="4349" width="5" customWidth="1"/>
    <col min="4350" max="4350" width="5.42578125" customWidth="1"/>
    <col min="4351" max="4351" width="20.140625" customWidth="1"/>
    <col min="4352" max="4352" width="38.7109375" customWidth="1"/>
    <col min="4353" max="4358" width="10.7109375" customWidth="1"/>
    <col min="4605" max="4605" width="5" customWidth="1"/>
    <col min="4606" max="4606" width="5.42578125" customWidth="1"/>
    <col min="4607" max="4607" width="20.140625" customWidth="1"/>
    <col min="4608" max="4608" width="38.7109375" customWidth="1"/>
    <col min="4609" max="4614" width="10.7109375" customWidth="1"/>
    <col min="4861" max="4861" width="5" customWidth="1"/>
    <col min="4862" max="4862" width="5.42578125" customWidth="1"/>
    <col min="4863" max="4863" width="20.140625" customWidth="1"/>
    <col min="4864" max="4864" width="38.7109375" customWidth="1"/>
    <col min="4865" max="4870" width="10.7109375" customWidth="1"/>
    <col min="5117" max="5117" width="5" customWidth="1"/>
    <col min="5118" max="5118" width="5.42578125" customWidth="1"/>
    <col min="5119" max="5119" width="20.140625" customWidth="1"/>
    <col min="5120" max="5120" width="38.7109375" customWidth="1"/>
    <col min="5121" max="5126" width="10.7109375" customWidth="1"/>
    <col min="5373" max="5373" width="5" customWidth="1"/>
    <col min="5374" max="5374" width="5.42578125" customWidth="1"/>
    <col min="5375" max="5375" width="20.140625" customWidth="1"/>
    <col min="5376" max="5376" width="38.7109375" customWidth="1"/>
    <col min="5377" max="5382" width="10.7109375" customWidth="1"/>
    <col min="5629" max="5629" width="5" customWidth="1"/>
    <col min="5630" max="5630" width="5.42578125" customWidth="1"/>
    <col min="5631" max="5631" width="20.140625" customWidth="1"/>
    <col min="5632" max="5632" width="38.7109375" customWidth="1"/>
    <col min="5633" max="5638" width="10.7109375" customWidth="1"/>
    <col min="5885" max="5885" width="5" customWidth="1"/>
    <col min="5886" max="5886" width="5.42578125" customWidth="1"/>
    <col min="5887" max="5887" width="20.140625" customWidth="1"/>
    <col min="5888" max="5888" width="38.7109375" customWidth="1"/>
    <col min="5889" max="5894" width="10.7109375" customWidth="1"/>
    <col min="6141" max="6141" width="5" customWidth="1"/>
    <col min="6142" max="6142" width="5.42578125" customWidth="1"/>
    <col min="6143" max="6143" width="20.140625" customWidth="1"/>
    <col min="6144" max="6144" width="38.7109375" customWidth="1"/>
    <col min="6145" max="6150" width="10.7109375" customWidth="1"/>
    <col min="6397" max="6397" width="5" customWidth="1"/>
    <col min="6398" max="6398" width="5.42578125" customWidth="1"/>
    <col min="6399" max="6399" width="20.140625" customWidth="1"/>
    <col min="6400" max="6400" width="38.7109375" customWidth="1"/>
    <col min="6401" max="6406" width="10.7109375" customWidth="1"/>
    <col min="6653" max="6653" width="5" customWidth="1"/>
    <col min="6654" max="6654" width="5.42578125" customWidth="1"/>
    <col min="6655" max="6655" width="20.140625" customWidth="1"/>
    <col min="6656" max="6656" width="38.7109375" customWidth="1"/>
    <col min="6657" max="6662" width="10.7109375" customWidth="1"/>
    <col min="6909" max="6909" width="5" customWidth="1"/>
    <col min="6910" max="6910" width="5.42578125" customWidth="1"/>
    <col min="6911" max="6911" width="20.140625" customWidth="1"/>
    <col min="6912" max="6912" width="38.7109375" customWidth="1"/>
    <col min="6913" max="6918" width="10.7109375" customWidth="1"/>
    <col min="7165" max="7165" width="5" customWidth="1"/>
    <col min="7166" max="7166" width="5.42578125" customWidth="1"/>
    <col min="7167" max="7167" width="20.140625" customWidth="1"/>
    <col min="7168" max="7168" width="38.7109375" customWidth="1"/>
    <col min="7169" max="7174" width="10.7109375" customWidth="1"/>
    <col min="7421" max="7421" width="5" customWidth="1"/>
    <col min="7422" max="7422" width="5.42578125" customWidth="1"/>
    <col min="7423" max="7423" width="20.140625" customWidth="1"/>
    <col min="7424" max="7424" width="38.7109375" customWidth="1"/>
    <col min="7425" max="7430" width="10.7109375" customWidth="1"/>
    <col min="7677" max="7677" width="5" customWidth="1"/>
    <col min="7678" max="7678" width="5.42578125" customWidth="1"/>
    <col min="7679" max="7679" width="20.140625" customWidth="1"/>
    <col min="7680" max="7680" width="38.7109375" customWidth="1"/>
    <col min="7681" max="7686" width="10.7109375" customWidth="1"/>
    <col min="7933" max="7933" width="5" customWidth="1"/>
    <col min="7934" max="7934" width="5.42578125" customWidth="1"/>
    <col min="7935" max="7935" width="20.140625" customWidth="1"/>
    <col min="7936" max="7936" width="38.7109375" customWidth="1"/>
    <col min="7937" max="7942" width="10.7109375" customWidth="1"/>
    <col min="8189" max="8189" width="5" customWidth="1"/>
    <col min="8190" max="8190" width="5.42578125" customWidth="1"/>
    <col min="8191" max="8191" width="20.140625" customWidth="1"/>
    <col min="8192" max="8192" width="38.7109375" customWidth="1"/>
    <col min="8193" max="8198" width="10.7109375" customWidth="1"/>
    <col min="8445" max="8445" width="5" customWidth="1"/>
    <col min="8446" max="8446" width="5.42578125" customWidth="1"/>
    <col min="8447" max="8447" width="20.140625" customWidth="1"/>
    <col min="8448" max="8448" width="38.7109375" customWidth="1"/>
    <col min="8449" max="8454" width="10.7109375" customWidth="1"/>
    <col min="8701" max="8701" width="5" customWidth="1"/>
    <col min="8702" max="8702" width="5.42578125" customWidth="1"/>
    <col min="8703" max="8703" width="20.140625" customWidth="1"/>
    <col min="8704" max="8704" width="38.7109375" customWidth="1"/>
    <col min="8705" max="8710" width="10.7109375" customWidth="1"/>
    <col min="8957" max="8957" width="5" customWidth="1"/>
    <col min="8958" max="8958" width="5.42578125" customWidth="1"/>
    <col min="8959" max="8959" width="20.140625" customWidth="1"/>
    <col min="8960" max="8960" width="38.7109375" customWidth="1"/>
    <col min="8961" max="8966" width="10.7109375" customWidth="1"/>
    <col min="9213" max="9213" width="5" customWidth="1"/>
    <col min="9214" max="9214" width="5.42578125" customWidth="1"/>
    <col min="9215" max="9215" width="20.140625" customWidth="1"/>
    <col min="9216" max="9216" width="38.7109375" customWidth="1"/>
    <col min="9217" max="9222" width="10.7109375" customWidth="1"/>
    <col min="9469" max="9469" width="5" customWidth="1"/>
    <col min="9470" max="9470" width="5.42578125" customWidth="1"/>
    <col min="9471" max="9471" width="20.140625" customWidth="1"/>
    <col min="9472" max="9472" width="38.7109375" customWidth="1"/>
    <col min="9473" max="9478" width="10.7109375" customWidth="1"/>
    <col min="9725" max="9725" width="5" customWidth="1"/>
    <col min="9726" max="9726" width="5.42578125" customWidth="1"/>
    <col min="9727" max="9727" width="20.140625" customWidth="1"/>
    <col min="9728" max="9728" width="38.7109375" customWidth="1"/>
    <col min="9729" max="9734" width="10.7109375" customWidth="1"/>
    <col min="9981" max="9981" width="5" customWidth="1"/>
    <col min="9982" max="9982" width="5.42578125" customWidth="1"/>
    <col min="9983" max="9983" width="20.140625" customWidth="1"/>
    <col min="9984" max="9984" width="38.7109375" customWidth="1"/>
    <col min="9985" max="9990" width="10.7109375" customWidth="1"/>
    <col min="10237" max="10237" width="5" customWidth="1"/>
    <col min="10238" max="10238" width="5.42578125" customWidth="1"/>
    <col min="10239" max="10239" width="20.140625" customWidth="1"/>
    <col min="10240" max="10240" width="38.7109375" customWidth="1"/>
    <col min="10241" max="10246" width="10.7109375" customWidth="1"/>
    <col min="10493" max="10493" width="5" customWidth="1"/>
    <col min="10494" max="10494" width="5.42578125" customWidth="1"/>
    <col min="10495" max="10495" width="20.140625" customWidth="1"/>
    <col min="10496" max="10496" width="38.7109375" customWidth="1"/>
    <col min="10497" max="10502" width="10.7109375" customWidth="1"/>
    <col min="10749" max="10749" width="5" customWidth="1"/>
    <col min="10750" max="10750" width="5.42578125" customWidth="1"/>
    <col min="10751" max="10751" width="20.140625" customWidth="1"/>
    <col min="10752" max="10752" width="38.7109375" customWidth="1"/>
    <col min="10753" max="10758" width="10.7109375" customWidth="1"/>
    <col min="11005" max="11005" width="5" customWidth="1"/>
    <col min="11006" max="11006" width="5.42578125" customWidth="1"/>
    <col min="11007" max="11007" width="20.140625" customWidth="1"/>
    <col min="11008" max="11008" width="38.7109375" customWidth="1"/>
    <col min="11009" max="11014" width="10.7109375" customWidth="1"/>
    <col min="11261" max="11261" width="5" customWidth="1"/>
    <col min="11262" max="11262" width="5.42578125" customWidth="1"/>
    <col min="11263" max="11263" width="20.140625" customWidth="1"/>
    <col min="11264" max="11264" width="38.7109375" customWidth="1"/>
    <col min="11265" max="11270" width="10.7109375" customWidth="1"/>
    <col min="11517" max="11517" width="5" customWidth="1"/>
    <col min="11518" max="11518" width="5.42578125" customWidth="1"/>
    <col min="11519" max="11519" width="20.140625" customWidth="1"/>
    <col min="11520" max="11520" width="38.7109375" customWidth="1"/>
    <col min="11521" max="11526" width="10.7109375" customWidth="1"/>
    <col min="11773" max="11773" width="5" customWidth="1"/>
    <col min="11774" max="11774" width="5.42578125" customWidth="1"/>
    <col min="11775" max="11775" width="20.140625" customWidth="1"/>
    <col min="11776" max="11776" width="38.7109375" customWidth="1"/>
    <col min="11777" max="11782" width="10.7109375" customWidth="1"/>
    <col min="12029" max="12029" width="5" customWidth="1"/>
    <col min="12030" max="12030" width="5.42578125" customWidth="1"/>
    <col min="12031" max="12031" width="20.140625" customWidth="1"/>
    <col min="12032" max="12032" width="38.7109375" customWidth="1"/>
    <col min="12033" max="12038" width="10.7109375" customWidth="1"/>
    <col min="12285" max="12285" width="5" customWidth="1"/>
    <col min="12286" max="12286" width="5.42578125" customWidth="1"/>
    <col min="12287" max="12287" width="20.140625" customWidth="1"/>
    <col min="12288" max="12288" width="38.7109375" customWidth="1"/>
    <col min="12289" max="12294" width="10.7109375" customWidth="1"/>
    <col min="12541" max="12541" width="5" customWidth="1"/>
    <col min="12542" max="12542" width="5.42578125" customWidth="1"/>
    <col min="12543" max="12543" width="20.140625" customWidth="1"/>
    <col min="12544" max="12544" width="38.7109375" customWidth="1"/>
    <col min="12545" max="12550" width="10.7109375" customWidth="1"/>
    <col min="12797" max="12797" width="5" customWidth="1"/>
    <col min="12798" max="12798" width="5.42578125" customWidth="1"/>
    <col min="12799" max="12799" width="20.140625" customWidth="1"/>
    <col min="12800" max="12800" width="38.7109375" customWidth="1"/>
    <col min="12801" max="12806" width="10.7109375" customWidth="1"/>
    <col min="13053" max="13053" width="5" customWidth="1"/>
    <col min="13054" max="13054" width="5.42578125" customWidth="1"/>
    <col min="13055" max="13055" width="20.140625" customWidth="1"/>
    <col min="13056" max="13056" width="38.7109375" customWidth="1"/>
    <col min="13057" max="13062" width="10.7109375" customWidth="1"/>
    <col min="13309" max="13309" width="5" customWidth="1"/>
    <col min="13310" max="13310" width="5.42578125" customWidth="1"/>
    <col min="13311" max="13311" width="20.140625" customWidth="1"/>
    <col min="13312" max="13312" width="38.7109375" customWidth="1"/>
    <col min="13313" max="13318" width="10.7109375" customWidth="1"/>
    <col min="13565" max="13565" width="5" customWidth="1"/>
    <col min="13566" max="13566" width="5.42578125" customWidth="1"/>
    <col min="13567" max="13567" width="20.140625" customWidth="1"/>
    <col min="13568" max="13568" width="38.7109375" customWidth="1"/>
    <col min="13569" max="13574" width="10.7109375" customWidth="1"/>
    <col min="13821" max="13821" width="5" customWidth="1"/>
    <col min="13822" max="13822" width="5.42578125" customWidth="1"/>
    <col min="13823" max="13823" width="20.140625" customWidth="1"/>
    <col min="13824" max="13824" width="38.7109375" customWidth="1"/>
    <col min="13825" max="13830" width="10.7109375" customWidth="1"/>
    <col min="14077" max="14077" width="5" customWidth="1"/>
    <col min="14078" max="14078" width="5.42578125" customWidth="1"/>
    <col min="14079" max="14079" width="20.140625" customWidth="1"/>
    <col min="14080" max="14080" width="38.7109375" customWidth="1"/>
    <col min="14081" max="14086" width="10.7109375" customWidth="1"/>
    <col min="14333" max="14333" width="5" customWidth="1"/>
    <col min="14334" max="14334" width="5.42578125" customWidth="1"/>
    <col min="14335" max="14335" width="20.140625" customWidth="1"/>
    <col min="14336" max="14336" width="38.7109375" customWidth="1"/>
    <col min="14337" max="14342" width="10.7109375" customWidth="1"/>
    <col min="14589" max="14589" width="5" customWidth="1"/>
    <col min="14590" max="14590" width="5.42578125" customWidth="1"/>
    <col min="14591" max="14591" width="20.140625" customWidth="1"/>
    <col min="14592" max="14592" width="38.7109375" customWidth="1"/>
    <col min="14593" max="14598" width="10.7109375" customWidth="1"/>
    <col min="14845" max="14845" width="5" customWidth="1"/>
    <col min="14846" max="14846" width="5.42578125" customWidth="1"/>
    <col min="14847" max="14847" width="20.140625" customWidth="1"/>
    <col min="14848" max="14848" width="38.7109375" customWidth="1"/>
    <col min="14849" max="14854" width="10.7109375" customWidth="1"/>
    <col min="15101" max="15101" width="5" customWidth="1"/>
    <col min="15102" max="15102" width="5.42578125" customWidth="1"/>
    <col min="15103" max="15103" width="20.140625" customWidth="1"/>
    <col min="15104" max="15104" width="38.7109375" customWidth="1"/>
    <col min="15105" max="15110" width="10.7109375" customWidth="1"/>
    <col min="15357" max="15357" width="5" customWidth="1"/>
    <col min="15358" max="15358" width="5.42578125" customWidth="1"/>
    <col min="15359" max="15359" width="20.140625" customWidth="1"/>
    <col min="15360" max="15360" width="38.7109375" customWidth="1"/>
    <col min="15361" max="15366" width="10.7109375" customWidth="1"/>
    <col min="15613" max="15613" width="5" customWidth="1"/>
    <col min="15614" max="15614" width="5.42578125" customWidth="1"/>
    <col min="15615" max="15615" width="20.140625" customWidth="1"/>
    <col min="15616" max="15616" width="38.7109375" customWidth="1"/>
    <col min="15617" max="15622" width="10.7109375" customWidth="1"/>
    <col min="15869" max="15869" width="5" customWidth="1"/>
    <col min="15870" max="15870" width="5.42578125" customWidth="1"/>
    <col min="15871" max="15871" width="20.140625" customWidth="1"/>
    <col min="15872" max="15872" width="38.7109375" customWidth="1"/>
    <col min="15873" max="15878" width="10.7109375" customWidth="1"/>
    <col min="16125" max="16125" width="5" customWidth="1"/>
    <col min="16126" max="16126" width="5.42578125" customWidth="1"/>
    <col min="16127" max="16127" width="20.140625" customWidth="1"/>
    <col min="16128" max="16128" width="38.7109375" customWidth="1"/>
    <col min="16129" max="16134" width="10.7109375" customWidth="1"/>
  </cols>
  <sheetData>
    <row r="1" spans="1:7" ht="18.75">
      <c r="A1" s="263" t="s">
        <v>70</v>
      </c>
      <c r="B1" s="263"/>
      <c r="C1" s="263"/>
      <c r="D1" s="23"/>
      <c r="E1" s="23"/>
      <c r="F1" s="23"/>
      <c r="G1" s="24"/>
    </row>
    <row r="2" spans="1:7" ht="41.25" customHeight="1">
      <c r="A2" s="264" t="s">
        <v>74</v>
      </c>
      <c r="B2" s="265"/>
      <c r="C2" s="265"/>
      <c r="D2" s="265"/>
      <c r="E2" s="265"/>
      <c r="F2" s="265"/>
      <c r="G2" s="265"/>
    </row>
    <row r="3" spans="1:7" ht="21" customHeight="1">
      <c r="A3" s="37"/>
      <c r="B3" s="268" t="s">
        <v>133</v>
      </c>
      <c r="C3" s="268"/>
      <c r="D3" s="268"/>
      <c r="E3" s="268"/>
      <c r="F3" s="268"/>
      <c r="G3" s="268"/>
    </row>
    <row r="4" spans="1:7">
      <c r="A4" s="2"/>
      <c r="B4" s="2"/>
      <c r="C4" s="2"/>
      <c r="D4" s="2"/>
      <c r="E4" s="2"/>
      <c r="F4" s="2"/>
      <c r="G4" s="2"/>
    </row>
    <row r="5" spans="1:7" ht="25.5" customHeight="1">
      <c r="A5" s="266" t="s">
        <v>0</v>
      </c>
      <c r="B5" s="267"/>
      <c r="C5" s="266" t="s">
        <v>58</v>
      </c>
      <c r="D5" s="266" t="s">
        <v>59</v>
      </c>
      <c r="E5" s="269" t="s">
        <v>71</v>
      </c>
      <c r="F5" s="270"/>
      <c r="G5" s="271" t="s">
        <v>72</v>
      </c>
    </row>
    <row r="6" spans="1:7" ht="42.75" customHeight="1">
      <c r="A6" s="266"/>
      <c r="B6" s="267"/>
      <c r="C6" s="267" t="s">
        <v>8</v>
      </c>
      <c r="D6" s="267"/>
      <c r="E6" s="266" t="s">
        <v>73</v>
      </c>
      <c r="F6" s="266" t="s">
        <v>75</v>
      </c>
      <c r="G6" s="272"/>
    </row>
    <row r="7" spans="1:7" ht="38.25" customHeight="1">
      <c r="A7" s="11" t="s">
        <v>5</v>
      </c>
      <c r="B7" s="11" t="s">
        <v>6</v>
      </c>
      <c r="C7" s="267"/>
      <c r="D7" s="267"/>
      <c r="E7" s="266"/>
      <c r="F7" s="267"/>
      <c r="G7" s="273"/>
    </row>
    <row r="8" spans="1:7" ht="14.1" customHeight="1">
      <c r="A8" s="254" t="s">
        <v>9</v>
      </c>
      <c r="B8" s="254"/>
      <c r="C8" s="256" t="s">
        <v>60</v>
      </c>
      <c r="D8" s="12" t="s">
        <v>35</v>
      </c>
      <c r="E8" s="13">
        <f>E9+E17+E18+E16</f>
        <v>164567.6</v>
      </c>
      <c r="F8" s="13">
        <f t="shared" ref="F8" si="0">F9+F17+F18+F16</f>
        <v>163766.1</v>
      </c>
      <c r="G8" s="13">
        <f>F8/E8*100</f>
        <v>99.512966100253024</v>
      </c>
    </row>
    <row r="9" spans="1:7" ht="15.75" customHeight="1">
      <c r="A9" s="254"/>
      <c r="B9" s="254"/>
      <c r="C9" s="256"/>
      <c r="D9" s="14" t="s">
        <v>61</v>
      </c>
      <c r="E9" s="15">
        <f>E20+E30+E51+E62+E41</f>
        <v>146766.6</v>
      </c>
      <c r="F9" s="15">
        <f>F20+F30+F51+F62+F41</f>
        <v>146766.6</v>
      </c>
      <c r="G9" s="15">
        <f t="shared" ref="G9:G53" si="1">F9/E9*100</f>
        <v>100</v>
      </c>
    </row>
    <row r="10" spans="1:7" ht="14.1" customHeight="1">
      <c r="A10" s="254"/>
      <c r="B10" s="254"/>
      <c r="C10" s="256"/>
      <c r="D10" s="16" t="s">
        <v>62</v>
      </c>
      <c r="E10" s="15"/>
      <c r="F10" s="15"/>
      <c r="G10" s="15"/>
    </row>
    <row r="11" spans="1:7" ht="35.25" customHeight="1">
      <c r="A11" s="254"/>
      <c r="B11" s="254"/>
      <c r="C11" s="256"/>
      <c r="D11" s="17" t="s">
        <v>63</v>
      </c>
      <c r="E11" s="15">
        <f>E22+E32+E53+E64+E43</f>
        <v>146753.4</v>
      </c>
      <c r="F11" s="15">
        <f>F22+F32+F53+F64+F43</f>
        <v>146753.4</v>
      </c>
      <c r="G11" s="15">
        <f t="shared" si="1"/>
        <v>100</v>
      </c>
    </row>
    <row r="12" spans="1:7" ht="37.5" customHeight="1">
      <c r="A12" s="254"/>
      <c r="B12" s="254"/>
      <c r="C12" s="256"/>
      <c r="D12" s="16" t="s">
        <v>64</v>
      </c>
      <c r="E12" s="15">
        <f>E23+E33+E54+E65</f>
        <v>6.2</v>
      </c>
      <c r="F12" s="15">
        <f>F23+F33+F54+F65</f>
        <v>6.2</v>
      </c>
      <c r="G12" s="15">
        <f t="shared" si="1"/>
        <v>100</v>
      </c>
    </row>
    <row r="13" spans="1:7" ht="40.5" customHeight="1">
      <c r="A13" s="254"/>
      <c r="B13" s="254"/>
      <c r="C13" s="256"/>
      <c r="D13" s="16" t="s">
        <v>65</v>
      </c>
      <c r="E13" s="15">
        <v>0</v>
      </c>
      <c r="F13" s="15">
        <v>0</v>
      </c>
      <c r="G13" s="15">
        <v>0</v>
      </c>
    </row>
    <row r="14" spans="1:7" ht="40.5" customHeight="1">
      <c r="A14" s="254"/>
      <c r="B14" s="254"/>
      <c r="C14" s="256"/>
      <c r="D14" s="16" t="s">
        <v>112</v>
      </c>
      <c r="E14" s="15">
        <f>E35+E56+E67</f>
        <v>0</v>
      </c>
      <c r="F14" s="15">
        <f>F35+F56+F67</f>
        <v>0</v>
      </c>
      <c r="G14" s="15">
        <v>100</v>
      </c>
    </row>
    <row r="15" spans="1:7" ht="40.5" customHeight="1">
      <c r="A15" s="254"/>
      <c r="B15" s="254"/>
      <c r="C15" s="256"/>
      <c r="D15" s="16" t="s">
        <v>78</v>
      </c>
      <c r="E15" s="15">
        <f>E25+E36+E57+E68</f>
        <v>7</v>
      </c>
      <c r="F15" s="15">
        <f>F25+F36+F57+F68</f>
        <v>7</v>
      </c>
      <c r="G15" s="15">
        <f t="shared" si="1"/>
        <v>100</v>
      </c>
    </row>
    <row r="16" spans="1:7" ht="23.25" customHeight="1">
      <c r="A16" s="254"/>
      <c r="B16" s="254"/>
      <c r="C16" s="256"/>
      <c r="D16" s="18" t="s">
        <v>66</v>
      </c>
      <c r="E16" s="15">
        <f>E26+E37+E58+E69+E47</f>
        <v>17801</v>
      </c>
      <c r="F16" s="15">
        <f>F26+F37+F58+F69+F47</f>
        <v>16999.5</v>
      </c>
      <c r="G16" s="15">
        <f t="shared" si="1"/>
        <v>95.497443963822263</v>
      </c>
    </row>
    <row r="17" spans="1:10" ht="56.25" customHeight="1">
      <c r="A17" s="254"/>
      <c r="B17" s="254"/>
      <c r="C17" s="256"/>
      <c r="D17" s="19" t="s">
        <v>67</v>
      </c>
      <c r="E17" s="15">
        <f>E27+E38+E59</f>
        <v>0</v>
      </c>
      <c r="F17" s="15">
        <v>0</v>
      </c>
      <c r="G17" s="15">
        <v>0</v>
      </c>
    </row>
    <row r="18" spans="1:10" ht="30" customHeight="1">
      <c r="A18" s="255"/>
      <c r="B18" s="255"/>
      <c r="C18" s="256"/>
      <c r="D18" s="19" t="s">
        <v>68</v>
      </c>
      <c r="E18" s="15">
        <v>0</v>
      </c>
      <c r="F18" s="15">
        <v>0</v>
      </c>
      <c r="G18" s="15">
        <v>0</v>
      </c>
    </row>
    <row r="19" spans="1:10" ht="15.75">
      <c r="A19" s="254" t="s">
        <v>9</v>
      </c>
      <c r="B19" s="254" t="s">
        <v>11</v>
      </c>
      <c r="C19" s="256" t="s">
        <v>37</v>
      </c>
      <c r="D19" s="20" t="s">
        <v>35</v>
      </c>
      <c r="E19" s="21">
        <f>E20+E27+E28+E26</f>
        <v>28939.5</v>
      </c>
      <c r="F19" s="21">
        <f>F20+F27+F28+F26</f>
        <v>28790.6</v>
      </c>
      <c r="G19" s="13">
        <f t="shared" si="1"/>
        <v>99.485478325472101</v>
      </c>
    </row>
    <row r="20" spans="1:10" ht="15.75">
      <c r="A20" s="254"/>
      <c r="B20" s="254"/>
      <c r="C20" s="256"/>
      <c r="D20" s="14" t="s">
        <v>61</v>
      </c>
      <c r="E20" s="22">
        <f>SUM(E22:E25)</f>
        <v>27860.5</v>
      </c>
      <c r="F20" s="22">
        <f>SUM(F22:F25)</f>
        <v>27860.5</v>
      </c>
      <c r="G20" s="15">
        <f t="shared" si="1"/>
        <v>100</v>
      </c>
    </row>
    <row r="21" spans="1:10" ht="15.75">
      <c r="A21" s="254"/>
      <c r="B21" s="254"/>
      <c r="C21" s="256"/>
      <c r="D21" s="16" t="s">
        <v>62</v>
      </c>
      <c r="E21" s="25"/>
      <c r="F21" s="25"/>
      <c r="G21" s="25"/>
    </row>
    <row r="22" spans="1:10" ht="35.25" customHeight="1">
      <c r="A22" s="254"/>
      <c r="B22" s="254"/>
      <c r="C22" s="256"/>
      <c r="D22" s="17" t="s">
        <v>63</v>
      </c>
      <c r="E22" s="15">
        <f>'Форма 1'!N11+'Форма 1'!N15+'Форма 1'!N14</f>
        <v>27847.3</v>
      </c>
      <c r="F22" s="15">
        <f>'Форма 1'!O11+'Форма 1'!O15+'Форма 1'!O14</f>
        <v>27847.3</v>
      </c>
      <c r="G22" s="15">
        <f t="shared" si="1"/>
        <v>100</v>
      </c>
      <c r="J22" t="s">
        <v>113</v>
      </c>
    </row>
    <row r="23" spans="1:10" ht="35.25" customHeight="1">
      <c r="A23" s="254"/>
      <c r="B23" s="254"/>
      <c r="C23" s="256"/>
      <c r="D23" s="16" t="s">
        <v>64</v>
      </c>
      <c r="E23" s="15">
        <f>'Форма 1'!N12</f>
        <v>6.2</v>
      </c>
      <c r="F23" s="15">
        <f>'Форма 1'!O12</f>
        <v>6.2</v>
      </c>
      <c r="G23" s="15">
        <f t="shared" si="1"/>
        <v>100</v>
      </c>
    </row>
    <row r="24" spans="1:10" ht="35.25" customHeight="1">
      <c r="A24" s="254"/>
      <c r="B24" s="254"/>
      <c r="C24" s="256"/>
      <c r="D24" s="16" t="s">
        <v>65</v>
      </c>
      <c r="E24" s="15">
        <v>0</v>
      </c>
      <c r="F24" s="15">
        <v>0</v>
      </c>
      <c r="G24" s="15">
        <v>0</v>
      </c>
    </row>
    <row r="25" spans="1:10" ht="35.25" customHeight="1">
      <c r="A25" s="254"/>
      <c r="B25" s="254"/>
      <c r="C25" s="256"/>
      <c r="D25" s="16" t="s">
        <v>78</v>
      </c>
      <c r="E25" s="15">
        <f>'Форма 1'!N13</f>
        <v>7</v>
      </c>
      <c r="F25" s="15">
        <f>'Форма 1'!O13</f>
        <v>7</v>
      </c>
      <c r="G25" s="15">
        <f t="shared" si="1"/>
        <v>100</v>
      </c>
    </row>
    <row r="26" spans="1:10" ht="21.75" customHeight="1">
      <c r="A26" s="254"/>
      <c r="B26" s="254"/>
      <c r="C26" s="256"/>
      <c r="D26" s="14" t="s">
        <v>66</v>
      </c>
      <c r="E26" s="15">
        <v>1079</v>
      </c>
      <c r="F26" s="15">
        <v>930.1</v>
      </c>
      <c r="G26" s="15">
        <f t="shared" si="1"/>
        <v>86.200185356811858</v>
      </c>
    </row>
    <row r="27" spans="1:10" ht="54.75" customHeight="1">
      <c r="A27" s="254"/>
      <c r="B27" s="254"/>
      <c r="C27" s="256"/>
      <c r="D27" s="19" t="s">
        <v>67</v>
      </c>
      <c r="E27" s="15">
        <v>0</v>
      </c>
      <c r="F27" s="15">
        <v>0</v>
      </c>
      <c r="G27" s="15">
        <v>0</v>
      </c>
    </row>
    <row r="28" spans="1:10" ht="18" customHeight="1">
      <c r="A28" s="255"/>
      <c r="B28" s="255"/>
      <c r="C28" s="256"/>
      <c r="D28" s="19" t="s">
        <v>69</v>
      </c>
      <c r="E28" s="15">
        <v>0</v>
      </c>
      <c r="F28" s="15">
        <v>0</v>
      </c>
      <c r="G28" s="15">
        <v>0</v>
      </c>
    </row>
    <row r="29" spans="1:10" ht="15.75">
      <c r="A29" s="254" t="s">
        <v>9</v>
      </c>
      <c r="B29" s="254" t="s">
        <v>15</v>
      </c>
      <c r="C29" s="256" t="s">
        <v>43</v>
      </c>
      <c r="D29" s="12" t="s">
        <v>35</v>
      </c>
      <c r="E29" s="13">
        <f>E30+E38+E39+E37</f>
        <v>115306.00000000001</v>
      </c>
      <c r="F29" s="13">
        <f t="shared" ref="F29" si="2">F30+F38+F39+F37</f>
        <v>114653.40000000001</v>
      </c>
      <c r="G29" s="13">
        <f t="shared" si="1"/>
        <v>99.434027717551558</v>
      </c>
    </row>
    <row r="30" spans="1:10" ht="15.75">
      <c r="A30" s="254"/>
      <c r="B30" s="254"/>
      <c r="C30" s="256"/>
      <c r="D30" s="14" t="s">
        <v>61</v>
      </c>
      <c r="E30" s="15">
        <f>SUM(E32:E35)</f>
        <v>98584.000000000015</v>
      </c>
      <c r="F30" s="15">
        <f>SUM(F32:F35)</f>
        <v>98584.000000000015</v>
      </c>
      <c r="G30" s="15">
        <f t="shared" si="1"/>
        <v>100</v>
      </c>
    </row>
    <row r="31" spans="1:10" ht="15.75">
      <c r="A31" s="254"/>
      <c r="B31" s="254"/>
      <c r="C31" s="256"/>
      <c r="D31" s="16" t="s">
        <v>62</v>
      </c>
      <c r="E31" s="15"/>
      <c r="F31" s="15"/>
      <c r="G31" s="15"/>
    </row>
    <row r="32" spans="1:10" ht="31.5">
      <c r="A32" s="254"/>
      <c r="B32" s="254"/>
      <c r="C32" s="256"/>
      <c r="D32" s="17" t="s">
        <v>63</v>
      </c>
      <c r="E32" s="15">
        <f>'Форма 1'!N16</f>
        <v>98584.000000000015</v>
      </c>
      <c r="F32" s="15">
        <f>'Форма 1'!O16</f>
        <v>98584.000000000015</v>
      </c>
      <c r="G32" s="15">
        <f t="shared" si="1"/>
        <v>100</v>
      </c>
    </row>
    <row r="33" spans="1:13" ht="15.75">
      <c r="A33" s="254"/>
      <c r="B33" s="254"/>
      <c r="C33" s="256"/>
      <c r="D33" s="16" t="s">
        <v>64</v>
      </c>
      <c r="E33" s="15">
        <v>0</v>
      </c>
      <c r="F33" s="15">
        <v>0</v>
      </c>
      <c r="G33" s="15">
        <v>0</v>
      </c>
    </row>
    <row r="34" spans="1:13" ht="15.75">
      <c r="A34" s="254"/>
      <c r="B34" s="254"/>
      <c r="C34" s="256"/>
      <c r="D34" s="16" t="s">
        <v>65</v>
      </c>
      <c r="E34" s="15">
        <v>0</v>
      </c>
      <c r="F34" s="15">
        <v>0</v>
      </c>
      <c r="G34" s="15">
        <v>0</v>
      </c>
    </row>
    <row r="35" spans="1:13" ht="22.5" customHeight="1">
      <c r="A35" s="254"/>
      <c r="B35" s="254"/>
      <c r="C35" s="256"/>
      <c r="D35" s="16" t="s">
        <v>112</v>
      </c>
      <c r="E35" s="15">
        <v>0</v>
      </c>
      <c r="F35" s="15">
        <v>0</v>
      </c>
      <c r="G35" s="15">
        <v>0</v>
      </c>
    </row>
    <row r="36" spans="1:13" ht="15.75">
      <c r="A36" s="254"/>
      <c r="B36" s="254"/>
      <c r="C36" s="256"/>
      <c r="D36" s="16" t="s">
        <v>78</v>
      </c>
      <c r="E36" s="15">
        <v>0</v>
      </c>
      <c r="F36" s="15">
        <v>0</v>
      </c>
      <c r="G36" s="15">
        <v>0</v>
      </c>
    </row>
    <row r="37" spans="1:13" ht="15.75">
      <c r="A37" s="254"/>
      <c r="B37" s="254"/>
      <c r="C37" s="256"/>
      <c r="D37" s="18" t="s">
        <v>66</v>
      </c>
      <c r="E37" s="15">
        <v>16722</v>
      </c>
      <c r="F37" s="15">
        <v>16069.4</v>
      </c>
      <c r="G37" s="15">
        <f t="shared" si="1"/>
        <v>96.097356775505318</v>
      </c>
      <c r="I37" s="56">
        <v>460.5</v>
      </c>
      <c r="J37" s="56"/>
      <c r="K37" s="56">
        <v>443.9</v>
      </c>
      <c r="L37" t="s">
        <v>87</v>
      </c>
    </row>
    <row r="38" spans="1:13" ht="31.5">
      <c r="A38" s="254"/>
      <c r="B38" s="254"/>
      <c r="C38" s="256"/>
      <c r="D38" s="19" t="s">
        <v>67</v>
      </c>
      <c r="E38" s="15">
        <v>0</v>
      </c>
      <c r="F38" s="15">
        <v>0</v>
      </c>
      <c r="G38" s="15">
        <v>0</v>
      </c>
      <c r="I38" s="57">
        <v>1020.9</v>
      </c>
      <c r="J38" s="56"/>
      <c r="K38" s="55">
        <v>751.5</v>
      </c>
      <c r="L38" s="42" t="s">
        <v>88</v>
      </c>
    </row>
    <row r="39" spans="1:13" ht="23.25" customHeight="1">
      <c r="A39" s="255"/>
      <c r="B39" s="255"/>
      <c r="C39" s="256"/>
      <c r="D39" s="19" t="s">
        <v>69</v>
      </c>
      <c r="E39" s="15">
        <v>0</v>
      </c>
      <c r="F39" s="15">
        <v>0</v>
      </c>
      <c r="G39" s="15">
        <v>0</v>
      </c>
      <c r="I39" s="57">
        <v>7043.4</v>
      </c>
      <c r="J39" s="56"/>
      <c r="K39" s="55">
        <v>1321.3</v>
      </c>
      <c r="L39" t="s">
        <v>89</v>
      </c>
    </row>
    <row r="40" spans="1:13" ht="23.25" customHeight="1">
      <c r="A40" s="257" t="s">
        <v>9</v>
      </c>
      <c r="B40" s="257" t="s">
        <v>99</v>
      </c>
      <c r="C40" s="260" t="s">
        <v>394</v>
      </c>
      <c r="D40" s="12" t="s">
        <v>35</v>
      </c>
      <c r="E40" s="13">
        <f>E41</f>
        <v>50</v>
      </c>
      <c r="F40" s="13">
        <f>F41</f>
        <v>50</v>
      </c>
      <c r="G40" s="13">
        <f>F40/E40*100</f>
        <v>100</v>
      </c>
      <c r="I40" s="55">
        <v>507.8</v>
      </c>
      <c r="J40" s="56"/>
      <c r="K40" s="55">
        <v>157.19999999999999</v>
      </c>
      <c r="L40" t="s">
        <v>90</v>
      </c>
    </row>
    <row r="41" spans="1:13" ht="23.25" customHeight="1">
      <c r="A41" s="258"/>
      <c r="B41" s="258"/>
      <c r="C41" s="261"/>
      <c r="D41" s="52" t="s">
        <v>61</v>
      </c>
      <c r="E41" s="15">
        <f>E43</f>
        <v>50</v>
      </c>
      <c r="F41" s="15">
        <f>F43</f>
        <v>50</v>
      </c>
      <c r="G41" s="15">
        <f>F41/E41*100</f>
        <v>100</v>
      </c>
      <c r="I41" s="55"/>
      <c r="J41" s="56"/>
      <c r="K41" s="55"/>
    </row>
    <row r="42" spans="1:13" ht="23.25" customHeight="1">
      <c r="A42" s="258"/>
      <c r="B42" s="258"/>
      <c r="C42" s="261"/>
      <c r="D42" s="16" t="s">
        <v>62</v>
      </c>
      <c r="E42" s="15"/>
      <c r="F42" s="15"/>
      <c r="G42" s="15"/>
      <c r="I42" s="55">
        <v>7689.8</v>
      </c>
      <c r="J42" s="56"/>
      <c r="K42" s="55">
        <v>7644.6</v>
      </c>
      <c r="L42" t="s">
        <v>91</v>
      </c>
      <c r="M42" t="s">
        <v>92</v>
      </c>
    </row>
    <row r="43" spans="1:13" ht="39.75" customHeight="1">
      <c r="A43" s="258"/>
      <c r="B43" s="258"/>
      <c r="C43" s="261"/>
      <c r="D43" s="17" t="s">
        <v>63</v>
      </c>
      <c r="E43" s="15">
        <f>'Форма 1'!M24</f>
        <v>50</v>
      </c>
      <c r="F43" s="15">
        <f>'Форма 1'!O25</f>
        <v>50</v>
      </c>
      <c r="G43" s="15">
        <f>F43/E43*100</f>
        <v>100</v>
      </c>
      <c r="I43" s="58">
        <f>I37+I38+I39+I40+I42</f>
        <v>16722.399999999998</v>
      </c>
      <c r="J43" s="58"/>
      <c r="K43" s="58">
        <f>K37+K38+K39+K40+K42</f>
        <v>10318.5</v>
      </c>
      <c r="L43" s="59" t="s">
        <v>102</v>
      </c>
      <c r="M43" s="48" t="s">
        <v>114</v>
      </c>
    </row>
    <row r="44" spans="1:13" ht="23.25" customHeight="1">
      <c r="A44" s="258"/>
      <c r="B44" s="258"/>
      <c r="C44" s="261"/>
      <c r="D44" s="16" t="s">
        <v>64</v>
      </c>
      <c r="E44" s="15">
        <v>0</v>
      </c>
      <c r="F44" s="15">
        <v>0</v>
      </c>
      <c r="G44" s="15">
        <v>0</v>
      </c>
      <c r="I44" s="49"/>
      <c r="J44" s="48"/>
      <c r="K44" s="49"/>
    </row>
    <row r="45" spans="1:13" ht="23.25" customHeight="1">
      <c r="A45" s="258"/>
      <c r="B45" s="258"/>
      <c r="C45" s="261"/>
      <c r="D45" s="16" t="s">
        <v>65</v>
      </c>
      <c r="E45" s="15">
        <v>0</v>
      </c>
      <c r="F45" s="15">
        <v>0</v>
      </c>
      <c r="G45" s="15">
        <v>0</v>
      </c>
      <c r="I45" s="49"/>
      <c r="J45" s="48"/>
      <c r="K45" s="49"/>
    </row>
    <row r="46" spans="1:13" ht="23.25" customHeight="1">
      <c r="A46" s="258"/>
      <c r="B46" s="258"/>
      <c r="C46" s="261"/>
      <c r="D46" s="16" t="s">
        <v>78</v>
      </c>
      <c r="E46" s="15">
        <v>0</v>
      </c>
      <c r="F46" s="15">
        <v>0</v>
      </c>
      <c r="G46" s="15">
        <v>0</v>
      </c>
      <c r="I46" s="49"/>
      <c r="J46" s="48"/>
      <c r="K46" s="49"/>
    </row>
    <row r="47" spans="1:13" ht="23.25" customHeight="1">
      <c r="A47" s="258"/>
      <c r="B47" s="258"/>
      <c r="C47" s="261"/>
      <c r="D47" s="18" t="s">
        <v>66</v>
      </c>
      <c r="E47" s="15">
        <v>0</v>
      </c>
      <c r="F47" s="15">
        <v>0</v>
      </c>
      <c r="G47" s="15">
        <v>0</v>
      </c>
      <c r="I47" s="49"/>
      <c r="J47" s="48"/>
      <c r="K47" s="49"/>
    </row>
    <row r="48" spans="1:13" ht="23.25" customHeight="1">
      <c r="A48" s="258"/>
      <c r="B48" s="258"/>
      <c r="C48" s="261"/>
      <c r="D48" s="19" t="s">
        <v>67</v>
      </c>
      <c r="E48" s="15">
        <v>0</v>
      </c>
      <c r="F48" s="15">
        <v>0</v>
      </c>
      <c r="G48" s="15">
        <v>0</v>
      </c>
      <c r="I48" s="49"/>
      <c r="J48" s="48"/>
      <c r="K48" s="49"/>
    </row>
    <row r="49" spans="1:12" ht="23.25" customHeight="1">
      <c r="A49" s="259"/>
      <c r="B49" s="259"/>
      <c r="C49" s="262"/>
      <c r="D49" s="19" t="s">
        <v>69</v>
      </c>
      <c r="E49" s="15">
        <v>0</v>
      </c>
      <c r="F49" s="15">
        <v>0</v>
      </c>
      <c r="G49" s="15">
        <v>0</v>
      </c>
      <c r="I49" s="49"/>
      <c r="J49" s="48"/>
      <c r="K49" s="49"/>
    </row>
    <row r="50" spans="1:12" ht="15.75">
      <c r="A50" s="254" t="s">
        <v>9</v>
      </c>
      <c r="B50" s="254" t="s">
        <v>50</v>
      </c>
      <c r="C50" s="256" t="s">
        <v>140</v>
      </c>
      <c r="D50" s="20" t="s">
        <v>35</v>
      </c>
      <c r="E50" s="50">
        <f t="shared" ref="E50:F50" si="3">E51+E59++E60</f>
        <v>17886.8</v>
      </c>
      <c r="F50" s="50">
        <f t="shared" si="3"/>
        <v>17886.8</v>
      </c>
      <c r="G50" s="13">
        <f t="shared" si="1"/>
        <v>100</v>
      </c>
    </row>
    <row r="51" spans="1:12" ht="15.75">
      <c r="A51" s="254"/>
      <c r="B51" s="254"/>
      <c r="C51" s="256"/>
      <c r="D51" s="14" t="s">
        <v>61</v>
      </c>
      <c r="E51" s="15">
        <f>SUM(E53:E56)</f>
        <v>17886.8</v>
      </c>
      <c r="F51" s="15">
        <f>SUM(F53:F56)</f>
        <v>17886.8</v>
      </c>
      <c r="G51" s="15">
        <f t="shared" si="1"/>
        <v>100</v>
      </c>
      <c r="I51" s="48"/>
      <c r="K51" s="48"/>
    </row>
    <row r="52" spans="1:12" ht="15.75">
      <c r="A52" s="254"/>
      <c r="B52" s="254"/>
      <c r="C52" s="256"/>
      <c r="D52" s="16" t="s">
        <v>62</v>
      </c>
      <c r="E52" s="15"/>
      <c r="F52" s="15"/>
      <c r="G52" s="15"/>
    </row>
    <row r="53" spans="1:12" ht="31.5">
      <c r="A53" s="254"/>
      <c r="B53" s="254"/>
      <c r="C53" s="256"/>
      <c r="D53" s="16" t="s">
        <v>63</v>
      </c>
      <c r="E53" s="15">
        <f>'Форма 1'!N27</f>
        <v>17886.8</v>
      </c>
      <c r="F53" s="15">
        <f>'Форма 1'!O27</f>
        <v>17886.8</v>
      </c>
      <c r="G53" s="15">
        <f t="shared" si="1"/>
        <v>100</v>
      </c>
      <c r="I53" s="48"/>
      <c r="J53" s="48"/>
      <c r="K53" s="48"/>
    </row>
    <row r="54" spans="1:12" ht="15.75">
      <c r="A54" s="254"/>
      <c r="B54" s="254"/>
      <c r="C54" s="256"/>
      <c r="D54" s="16" t="s">
        <v>64</v>
      </c>
      <c r="E54" s="15">
        <v>0</v>
      </c>
      <c r="F54" s="15">
        <v>0</v>
      </c>
      <c r="G54" s="15">
        <v>0</v>
      </c>
      <c r="I54" s="45"/>
      <c r="J54" s="45"/>
      <c r="K54" s="45"/>
      <c r="L54" s="43"/>
    </row>
    <row r="55" spans="1:12" ht="15.75">
      <c r="A55" s="254"/>
      <c r="B55" s="254"/>
      <c r="C55" s="256"/>
      <c r="D55" s="16" t="s">
        <v>65</v>
      </c>
      <c r="E55" s="15">
        <v>0</v>
      </c>
      <c r="F55" s="15">
        <v>0</v>
      </c>
      <c r="G55" s="15">
        <v>0</v>
      </c>
    </row>
    <row r="56" spans="1:12" ht="24" customHeight="1">
      <c r="A56" s="254"/>
      <c r="B56" s="254"/>
      <c r="C56" s="256"/>
      <c r="D56" s="16" t="s">
        <v>112</v>
      </c>
      <c r="E56" s="15">
        <v>0</v>
      </c>
      <c r="F56" s="15">
        <v>0</v>
      </c>
      <c r="G56" s="15">
        <v>100</v>
      </c>
    </row>
    <row r="57" spans="1:12" ht="15.75">
      <c r="A57" s="254"/>
      <c r="B57" s="254"/>
      <c r="C57" s="256"/>
      <c r="D57" s="16" t="s">
        <v>78</v>
      </c>
      <c r="E57" s="15">
        <v>0</v>
      </c>
      <c r="F57" s="15">
        <v>0</v>
      </c>
      <c r="G57" s="15">
        <v>0</v>
      </c>
    </row>
    <row r="58" spans="1:12" ht="15.75">
      <c r="A58" s="254"/>
      <c r="B58" s="254"/>
      <c r="C58" s="256"/>
      <c r="D58" s="54" t="s">
        <v>66</v>
      </c>
      <c r="E58" s="51">
        <v>0</v>
      </c>
      <c r="F58" s="51">
        <v>0</v>
      </c>
      <c r="G58" s="51">
        <v>0</v>
      </c>
    </row>
    <row r="59" spans="1:12" ht="31.5">
      <c r="A59" s="254"/>
      <c r="B59" s="254"/>
      <c r="C59" s="256"/>
      <c r="D59" s="19" t="s">
        <v>67</v>
      </c>
      <c r="E59" s="15">
        <v>0</v>
      </c>
      <c r="F59" s="15">
        <v>0</v>
      </c>
      <c r="G59" s="15">
        <v>0</v>
      </c>
    </row>
    <row r="60" spans="1:12" ht="15.75">
      <c r="A60" s="255"/>
      <c r="B60" s="255"/>
      <c r="C60" s="256"/>
      <c r="D60" s="19" t="s">
        <v>69</v>
      </c>
      <c r="E60" s="15">
        <v>0</v>
      </c>
      <c r="F60" s="15">
        <v>0</v>
      </c>
      <c r="G60" s="15">
        <v>0</v>
      </c>
    </row>
    <row r="61" spans="1:12" ht="15.75">
      <c r="A61" s="254" t="s">
        <v>9</v>
      </c>
      <c r="B61" s="254" t="s">
        <v>93</v>
      </c>
      <c r="C61" s="256" t="s">
        <v>97</v>
      </c>
      <c r="D61" s="20" t="s">
        <v>35</v>
      </c>
      <c r="E61" s="50">
        <f t="shared" ref="E61:F61" si="4">E62+E70++E71</f>
        <v>2385.3000000000002</v>
      </c>
      <c r="F61" s="50">
        <f t="shared" si="4"/>
        <v>2385.3000000000002</v>
      </c>
      <c r="G61" s="13">
        <f t="shared" ref="G61:G62" si="5">F61/E61*100</f>
        <v>100</v>
      </c>
    </row>
    <row r="62" spans="1:12" ht="15.75">
      <c r="A62" s="254"/>
      <c r="B62" s="254"/>
      <c r="C62" s="256"/>
      <c r="D62" s="54" t="s">
        <v>61</v>
      </c>
      <c r="E62" s="15">
        <f>SUM(E64:E67)</f>
        <v>2385.3000000000002</v>
      </c>
      <c r="F62" s="15">
        <f>SUM(F64:F67)</f>
        <v>2385.3000000000002</v>
      </c>
      <c r="G62" s="15">
        <f t="shared" si="5"/>
        <v>100</v>
      </c>
    </row>
    <row r="63" spans="1:12" ht="15.75">
      <c r="A63" s="254"/>
      <c r="B63" s="254"/>
      <c r="C63" s="256"/>
      <c r="D63" s="16" t="s">
        <v>62</v>
      </c>
      <c r="E63" s="15"/>
      <c r="F63" s="15"/>
      <c r="G63" s="15"/>
    </row>
    <row r="64" spans="1:12" ht="31.5">
      <c r="A64" s="254"/>
      <c r="B64" s="254"/>
      <c r="C64" s="256"/>
      <c r="D64" s="16" t="s">
        <v>63</v>
      </c>
      <c r="E64" s="15">
        <f>'Форма 1'!N32</f>
        <v>2385.3000000000002</v>
      </c>
      <c r="F64" s="15">
        <f>'Форма 1'!O32</f>
        <v>2385.3000000000002</v>
      </c>
      <c r="G64" s="15">
        <f t="shared" ref="G64" si="6">F64/E64*100</f>
        <v>100</v>
      </c>
    </row>
    <row r="65" spans="1:7" ht="15.75">
      <c r="A65" s="254"/>
      <c r="B65" s="254"/>
      <c r="C65" s="256"/>
      <c r="D65" s="16" t="s">
        <v>64</v>
      </c>
      <c r="E65" s="15">
        <v>0</v>
      </c>
      <c r="F65" s="15">
        <v>0</v>
      </c>
      <c r="G65" s="15">
        <v>0</v>
      </c>
    </row>
    <row r="66" spans="1:7" ht="15.75">
      <c r="A66" s="254"/>
      <c r="B66" s="254"/>
      <c r="C66" s="256"/>
      <c r="D66" s="16" t="s">
        <v>65</v>
      </c>
      <c r="E66" s="15">
        <v>0</v>
      </c>
      <c r="F66" s="15">
        <v>0</v>
      </c>
      <c r="G66" s="15">
        <v>0</v>
      </c>
    </row>
    <row r="67" spans="1:7" ht="18" customHeight="1">
      <c r="A67" s="254"/>
      <c r="B67" s="254"/>
      <c r="C67" s="256"/>
      <c r="D67" s="16" t="s">
        <v>112</v>
      </c>
      <c r="E67" s="15">
        <v>0</v>
      </c>
      <c r="F67" s="15">
        <v>0</v>
      </c>
      <c r="G67" s="15">
        <v>100</v>
      </c>
    </row>
    <row r="68" spans="1:7" ht="15.75">
      <c r="A68" s="254"/>
      <c r="B68" s="254"/>
      <c r="C68" s="256"/>
      <c r="D68" s="16" t="s">
        <v>78</v>
      </c>
      <c r="E68" s="15">
        <v>0</v>
      </c>
      <c r="F68" s="15">
        <v>0</v>
      </c>
      <c r="G68" s="15">
        <v>0</v>
      </c>
    </row>
    <row r="69" spans="1:7" ht="15.75">
      <c r="A69" s="254"/>
      <c r="B69" s="254"/>
      <c r="C69" s="256"/>
      <c r="D69" s="46" t="s">
        <v>66</v>
      </c>
      <c r="E69" s="51">
        <v>0</v>
      </c>
      <c r="F69" s="51">
        <v>0</v>
      </c>
      <c r="G69" s="51">
        <v>0</v>
      </c>
    </row>
    <row r="70" spans="1:7" ht="31.5">
      <c r="A70" s="254"/>
      <c r="B70" s="254"/>
      <c r="C70" s="256"/>
      <c r="D70" s="19" t="s">
        <v>67</v>
      </c>
      <c r="E70" s="15">
        <v>0</v>
      </c>
      <c r="F70" s="15">
        <v>0</v>
      </c>
      <c r="G70" s="15">
        <v>0</v>
      </c>
    </row>
    <row r="71" spans="1:7" ht="15.75">
      <c r="A71" s="255"/>
      <c r="B71" s="255"/>
      <c r="C71" s="256"/>
      <c r="D71" s="19" t="s">
        <v>69</v>
      </c>
      <c r="E71" s="22">
        <v>0</v>
      </c>
      <c r="F71" s="22">
        <v>0</v>
      </c>
      <c r="G71" s="22">
        <v>0</v>
      </c>
    </row>
  </sheetData>
  <mergeCells count="28">
    <mergeCell ref="A1:C1"/>
    <mergeCell ref="A8:A18"/>
    <mergeCell ref="B8:B18"/>
    <mergeCell ref="C8:C18"/>
    <mergeCell ref="A2:G2"/>
    <mergeCell ref="A5:B6"/>
    <mergeCell ref="C5:C7"/>
    <mergeCell ref="D5:D7"/>
    <mergeCell ref="E6:E7"/>
    <mergeCell ref="F6:F7"/>
    <mergeCell ref="B3:G3"/>
    <mergeCell ref="E5:F5"/>
    <mergeCell ref="G5:G7"/>
    <mergeCell ref="A61:A71"/>
    <mergeCell ref="B61:B71"/>
    <mergeCell ref="C61:C71"/>
    <mergeCell ref="A40:A49"/>
    <mergeCell ref="A19:A28"/>
    <mergeCell ref="B19:B28"/>
    <mergeCell ref="C19:C28"/>
    <mergeCell ref="A50:A60"/>
    <mergeCell ref="B50:B60"/>
    <mergeCell ref="C50:C60"/>
    <mergeCell ref="A29:A39"/>
    <mergeCell ref="C40:C49"/>
    <mergeCell ref="B40:B49"/>
    <mergeCell ref="B29:B39"/>
    <mergeCell ref="C29:C39"/>
  </mergeCells>
  <pageMargins left="0.63" right="0.33" top="0.27" bottom="0.23" header="0.17" footer="0.16"/>
  <pageSetup paperSize="9" scale="73" fitToHeight="0" orientation="landscape" r:id="rId1"/>
  <rowBreaks count="2" manualBreakCount="2">
    <brk id="18" max="16383" man="1"/>
    <brk id="49" max="16383" man="1"/>
  </rowBreaks>
</worksheet>
</file>

<file path=xl/worksheets/sheet4.xml><?xml version="1.0" encoding="utf-8"?>
<worksheet xmlns="http://schemas.openxmlformats.org/spreadsheetml/2006/main" xmlns:r="http://schemas.openxmlformats.org/officeDocument/2006/relationships">
  <sheetPr codeName="Лист4"/>
  <dimension ref="A1:R79"/>
  <sheetViews>
    <sheetView view="pageBreakPreview" topLeftCell="A8" zoomScale="91" zoomScaleNormal="93" zoomScaleSheetLayoutView="91" workbookViewId="0">
      <selection activeCell="D16" sqref="D16"/>
    </sheetView>
  </sheetViews>
  <sheetFormatPr defaultRowHeight="15"/>
  <cols>
    <col min="1" max="1" width="4.5703125" customWidth="1"/>
    <col min="2" max="2" width="4.28515625" customWidth="1"/>
    <col min="3" max="3" width="3.85546875" customWidth="1"/>
    <col min="4" max="4" width="4.140625" customWidth="1"/>
    <col min="5" max="5" width="31.5703125" customWidth="1"/>
    <col min="6" max="6" width="16.28515625" customWidth="1"/>
    <col min="7" max="7" width="7.5703125" customWidth="1"/>
    <col min="8" max="8" width="7" customWidth="1"/>
    <col min="9" max="9" width="25" customWidth="1"/>
    <col min="10" max="10" width="35.85546875" customWidth="1"/>
    <col min="12" max="12" width="28.42578125" customWidth="1"/>
    <col min="13" max="14" width="9.140625" hidden="1" customWidth="1"/>
  </cols>
  <sheetData>
    <row r="1" spans="1:18">
      <c r="A1" s="277"/>
      <c r="B1" s="277"/>
      <c r="C1" s="277"/>
      <c r="D1" s="277"/>
      <c r="E1" s="277"/>
      <c r="F1" s="277"/>
      <c r="G1" s="277"/>
      <c r="H1" s="277"/>
      <c r="I1" s="277"/>
      <c r="J1" s="277"/>
      <c r="K1" s="277"/>
      <c r="L1" s="277"/>
      <c r="M1" s="277"/>
      <c r="N1" s="277"/>
      <c r="O1" s="280"/>
      <c r="P1" s="280"/>
      <c r="Q1" s="280"/>
      <c r="R1" s="280"/>
    </row>
    <row r="2" spans="1:18" ht="15.75">
      <c r="A2" s="278" t="s">
        <v>148</v>
      </c>
      <c r="B2" s="278"/>
      <c r="C2" s="278"/>
      <c r="D2" s="278"/>
      <c r="E2" s="278"/>
      <c r="F2" s="278"/>
      <c r="G2" s="278"/>
      <c r="H2" s="278"/>
      <c r="I2" s="278"/>
      <c r="J2" s="278"/>
      <c r="K2" s="278"/>
      <c r="L2" s="278"/>
      <c r="M2" s="278"/>
      <c r="N2" s="278"/>
      <c r="O2" s="280"/>
      <c r="P2" s="280"/>
      <c r="Q2" s="280"/>
      <c r="R2" s="280"/>
    </row>
    <row r="3" spans="1:18" ht="37.5" customHeight="1">
      <c r="A3" s="279" t="s">
        <v>149</v>
      </c>
      <c r="B3" s="279"/>
      <c r="C3" s="279"/>
      <c r="D3" s="279"/>
      <c r="E3" s="279"/>
      <c r="F3" s="279"/>
      <c r="G3" s="279"/>
      <c r="H3" s="279"/>
      <c r="I3" s="279"/>
      <c r="J3" s="279"/>
      <c r="K3" s="279"/>
      <c r="L3" s="279"/>
      <c r="M3" s="279"/>
      <c r="N3" s="279"/>
      <c r="O3" s="280"/>
      <c r="P3" s="280"/>
      <c r="Q3" s="280"/>
      <c r="R3" s="280"/>
    </row>
    <row r="4" spans="1:18" s="42" customFormat="1" ht="64.5" customHeight="1">
      <c r="A4" s="274" t="s">
        <v>0</v>
      </c>
      <c r="B4" s="274"/>
      <c r="C4" s="274"/>
      <c r="D4" s="274"/>
      <c r="E4" s="274" t="s">
        <v>150</v>
      </c>
      <c r="F4" s="274" t="s">
        <v>151</v>
      </c>
      <c r="G4" s="274" t="s">
        <v>152</v>
      </c>
      <c r="H4" s="274" t="s">
        <v>153</v>
      </c>
      <c r="I4" s="274" t="s">
        <v>154</v>
      </c>
      <c r="J4" s="274" t="s">
        <v>155</v>
      </c>
      <c r="K4" s="274" t="s">
        <v>156</v>
      </c>
      <c r="L4" s="274"/>
      <c r="M4" s="274"/>
      <c r="N4" s="274"/>
      <c r="O4" s="275"/>
      <c r="P4" s="276"/>
      <c r="Q4" s="276"/>
      <c r="R4" s="276"/>
    </row>
    <row r="5" spans="1:18" s="42" customFormat="1" ht="24">
      <c r="A5" s="182" t="s">
        <v>157</v>
      </c>
      <c r="B5" s="182" t="s">
        <v>6</v>
      </c>
      <c r="C5" s="182" t="s">
        <v>28</v>
      </c>
      <c r="D5" s="182" t="s">
        <v>29</v>
      </c>
      <c r="E5" s="274"/>
      <c r="F5" s="274"/>
      <c r="G5" s="274"/>
      <c r="H5" s="274"/>
      <c r="I5" s="274"/>
      <c r="J5" s="274"/>
      <c r="K5" s="274"/>
      <c r="L5" s="274"/>
      <c r="M5" s="274"/>
      <c r="N5" s="274"/>
      <c r="O5" s="275"/>
      <c r="P5" s="276"/>
      <c r="Q5" s="276"/>
      <c r="R5" s="276"/>
    </row>
    <row r="6" spans="1:18" s="42" customFormat="1">
      <c r="A6" s="182">
        <v>3</v>
      </c>
      <c r="B6" s="165">
        <v>1</v>
      </c>
      <c r="C6" s="182"/>
      <c r="D6" s="182"/>
      <c r="E6" s="274" t="s">
        <v>158</v>
      </c>
      <c r="F6" s="274"/>
      <c r="G6" s="274"/>
      <c r="H6" s="274"/>
      <c r="I6" s="274"/>
      <c r="J6" s="274"/>
      <c r="K6" s="274"/>
      <c r="L6" s="274"/>
      <c r="M6" s="274"/>
      <c r="N6" s="274"/>
      <c r="O6" s="275"/>
      <c r="P6" s="276"/>
      <c r="Q6" s="276"/>
      <c r="R6" s="276"/>
    </row>
    <row r="7" spans="1:18" s="42" customFormat="1" ht="72.75" customHeight="1">
      <c r="A7" s="182">
        <v>3</v>
      </c>
      <c r="B7" s="165">
        <v>1</v>
      </c>
      <c r="C7" s="165">
        <v>1</v>
      </c>
      <c r="D7" s="165"/>
      <c r="E7" s="183" t="s">
        <v>159</v>
      </c>
      <c r="F7" s="165" t="s">
        <v>160</v>
      </c>
      <c r="G7" s="165" t="s">
        <v>161</v>
      </c>
      <c r="H7" s="180" t="s">
        <v>162</v>
      </c>
      <c r="I7" s="281"/>
      <c r="J7" s="282"/>
      <c r="K7" s="281"/>
      <c r="L7" s="281"/>
      <c r="M7" s="281"/>
      <c r="N7" s="281"/>
      <c r="O7" s="275"/>
      <c r="P7" s="276"/>
      <c r="Q7" s="276"/>
      <c r="R7" s="276"/>
    </row>
    <row r="8" spans="1:18" s="42" customFormat="1" ht="35.25" customHeight="1">
      <c r="A8" s="283">
        <v>3</v>
      </c>
      <c r="B8" s="283">
        <v>1</v>
      </c>
      <c r="C8" s="283">
        <v>1</v>
      </c>
      <c r="D8" s="284">
        <v>1</v>
      </c>
      <c r="E8" s="164" t="s">
        <v>163</v>
      </c>
      <c r="F8" s="285" t="s">
        <v>160</v>
      </c>
      <c r="G8" s="283" t="s">
        <v>162</v>
      </c>
      <c r="H8" s="281" t="s">
        <v>162</v>
      </c>
      <c r="I8" s="288" t="s">
        <v>307</v>
      </c>
      <c r="J8" s="184" t="s">
        <v>308</v>
      </c>
      <c r="K8" s="286" t="s">
        <v>166</v>
      </c>
      <c r="L8" s="281"/>
      <c r="M8" s="281"/>
      <c r="N8" s="281"/>
      <c r="O8" s="275"/>
      <c r="P8" s="276"/>
      <c r="Q8" s="276"/>
      <c r="R8" s="276"/>
    </row>
    <row r="9" spans="1:18" s="42" customFormat="1">
      <c r="A9" s="283"/>
      <c r="B9" s="283"/>
      <c r="C9" s="283"/>
      <c r="D9" s="284"/>
      <c r="E9" s="185" t="s">
        <v>164</v>
      </c>
      <c r="F9" s="285"/>
      <c r="G9" s="283"/>
      <c r="H9" s="281"/>
      <c r="I9" s="289"/>
      <c r="J9" s="186" t="s">
        <v>309</v>
      </c>
      <c r="K9" s="286"/>
      <c r="L9" s="281"/>
      <c r="M9" s="281"/>
      <c r="N9" s="281"/>
      <c r="O9" s="275"/>
      <c r="P9" s="276"/>
      <c r="Q9" s="276"/>
      <c r="R9" s="276"/>
    </row>
    <row r="10" spans="1:18" s="42" customFormat="1" ht="16.5" customHeight="1">
      <c r="A10" s="283"/>
      <c r="B10" s="283"/>
      <c r="C10" s="283"/>
      <c r="D10" s="284"/>
      <c r="E10" s="185" t="s">
        <v>165</v>
      </c>
      <c r="F10" s="285"/>
      <c r="G10" s="283"/>
      <c r="H10" s="281"/>
      <c r="I10" s="290"/>
      <c r="J10" s="186"/>
      <c r="K10" s="287"/>
      <c r="L10" s="282"/>
      <c r="M10" s="282"/>
      <c r="N10" s="282"/>
      <c r="O10" s="275"/>
      <c r="P10" s="276"/>
      <c r="Q10" s="276"/>
      <c r="R10" s="276"/>
    </row>
    <row r="11" spans="1:18" s="42" customFormat="1" ht="33.75" customHeight="1">
      <c r="A11" s="283">
        <v>3</v>
      </c>
      <c r="B11" s="283">
        <v>1</v>
      </c>
      <c r="C11" s="283">
        <v>1</v>
      </c>
      <c r="D11" s="283">
        <v>2</v>
      </c>
      <c r="E11" s="288" t="s">
        <v>404</v>
      </c>
      <c r="F11" s="283" t="s">
        <v>160</v>
      </c>
      <c r="G11" s="283" t="s">
        <v>162</v>
      </c>
      <c r="H11" s="281" t="s">
        <v>162</v>
      </c>
      <c r="I11" s="288" t="s">
        <v>305</v>
      </c>
      <c r="J11" s="291" t="s">
        <v>167</v>
      </c>
      <c r="K11" s="281" t="s">
        <v>166</v>
      </c>
      <c r="L11" s="281"/>
      <c r="M11" s="281"/>
      <c r="N11" s="281"/>
      <c r="O11" s="275"/>
      <c r="P11" s="276"/>
      <c r="Q11" s="276"/>
      <c r="R11" s="276"/>
    </row>
    <row r="12" spans="1:18" s="42" customFormat="1" ht="40.5" customHeight="1">
      <c r="A12" s="283"/>
      <c r="B12" s="283"/>
      <c r="C12" s="283"/>
      <c r="D12" s="283"/>
      <c r="E12" s="290"/>
      <c r="F12" s="283"/>
      <c r="G12" s="283"/>
      <c r="H12" s="281"/>
      <c r="I12" s="290"/>
      <c r="J12" s="291"/>
      <c r="K12" s="281"/>
      <c r="L12" s="281"/>
      <c r="M12" s="281"/>
      <c r="N12" s="281"/>
      <c r="O12" s="275"/>
      <c r="P12" s="276"/>
      <c r="Q12" s="276"/>
      <c r="R12" s="276"/>
    </row>
    <row r="13" spans="1:18" s="42" customFormat="1">
      <c r="A13" s="283">
        <v>3</v>
      </c>
      <c r="B13" s="283">
        <v>1</v>
      </c>
      <c r="C13" s="283">
        <v>1</v>
      </c>
      <c r="D13" s="283">
        <v>3</v>
      </c>
      <c r="E13" s="281" t="s">
        <v>132</v>
      </c>
      <c r="F13" s="283" t="s">
        <v>160</v>
      </c>
      <c r="G13" s="283" t="s">
        <v>162</v>
      </c>
      <c r="H13" s="281" t="s">
        <v>162</v>
      </c>
      <c r="I13" s="281" t="s">
        <v>143</v>
      </c>
      <c r="J13" s="293" t="s">
        <v>168</v>
      </c>
      <c r="K13" s="281"/>
      <c r="L13" s="281"/>
      <c r="M13" s="281"/>
      <c r="N13" s="281"/>
      <c r="O13" s="275"/>
      <c r="P13" s="276"/>
      <c r="Q13" s="276"/>
      <c r="R13" s="276"/>
    </row>
    <row r="14" spans="1:18" s="42" customFormat="1">
      <c r="A14" s="283"/>
      <c r="B14" s="283"/>
      <c r="C14" s="283"/>
      <c r="D14" s="283"/>
      <c r="E14" s="281"/>
      <c r="F14" s="283"/>
      <c r="G14" s="283"/>
      <c r="H14" s="281"/>
      <c r="I14" s="281"/>
      <c r="J14" s="293"/>
      <c r="K14" s="281"/>
      <c r="L14" s="281"/>
      <c r="M14" s="281"/>
      <c r="N14" s="281"/>
      <c r="O14" s="275"/>
      <c r="P14" s="276"/>
      <c r="Q14" s="276"/>
      <c r="R14" s="276"/>
    </row>
    <row r="15" spans="1:18" s="42" customFormat="1" ht="36">
      <c r="A15" s="165">
        <v>3</v>
      </c>
      <c r="B15" s="165">
        <v>1</v>
      </c>
      <c r="C15" s="165">
        <v>2</v>
      </c>
      <c r="D15" s="165"/>
      <c r="E15" s="187" t="s">
        <v>169</v>
      </c>
      <c r="F15" s="165" t="s">
        <v>160</v>
      </c>
      <c r="G15" s="165" t="s">
        <v>162</v>
      </c>
      <c r="H15" s="165" t="s">
        <v>161</v>
      </c>
      <c r="I15" s="180" t="s">
        <v>170</v>
      </c>
      <c r="J15" s="188" t="s">
        <v>171</v>
      </c>
      <c r="K15" s="281" t="s">
        <v>172</v>
      </c>
      <c r="L15" s="281"/>
      <c r="M15" s="281"/>
      <c r="N15" s="281"/>
      <c r="O15" s="275"/>
      <c r="P15" s="276"/>
      <c r="Q15" s="276"/>
      <c r="R15" s="276"/>
    </row>
    <row r="16" spans="1:18" s="42" customFormat="1" ht="36">
      <c r="A16" s="165">
        <v>3</v>
      </c>
      <c r="B16" s="165">
        <v>1</v>
      </c>
      <c r="C16" s="165">
        <v>3</v>
      </c>
      <c r="D16" s="165"/>
      <c r="E16" s="206" t="s">
        <v>411</v>
      </c>
      <c r="F16" s="165" t="s">
        <v>160</v>
      </c>
      <c r="G16" s="165" t="s">
        <v>162</v>
      </c>
      <c r="H16" s="165" t="s">
        <v>162</v>
      </c>
      <c r="I16" s="180" t="s">
        <v>173</v>
      </c>
      <c r="J16" s="188" t="s">
        <v>174</v>
      </c>
      <c r="K16" s="281"/>
      <c r="L16" s="281"/>
      <c r="M16" s="281"/>
      <c r="N16" s="281"/>
      <c r="O16" s="275"/>
      <c r="P16" s="276"/>
      <c r="Q16" s="276"/>
      <c r="R16" s="276"/>
    </row>
    <row r="17" spans="1:18" s="42" customFormat="1">
      <c r="A17" s="182">
        <v>3</v>
      </c>
      <c r="B17" s="182">
        <v>2</v>
      </c>
      <c r="C17" s="165"/>
      <c r="D17" s="165"/>
      <c r="E17" s="274" t="s">
        <v>409</v>
      </c>
      <c r="F17" s="274"/>
      <c r="G17" s="274"/>
      <c r="H17" s="274"/>
      <c r="I17" s="274"/>
      <c r="J17" s="274"/>
      <c r="K17" s="292"/>
      <c r="L17" s="292"/>
      <c r="M17" s="292"/>
      <c r="N17" s="292"/>
      <c r="O17" s="275"/>
      <c r="P17" s="276"/>
      <c r="Q17" s="276"/>
      <c r="R17" s="276"/>
    </row>
    <row r="18" spans="1:18" s="42" customFormat="1" ht="55.5" customHeight="1">
      <c r="A18" s="165">
        <v>3</v>
      </c>
      <c r="B18" s="165">
        <v>2</v>
      </c>
      <c r="C18" s="165">
        <v>1</v>
      </c>
      <c r="D18" s="165"/>
      <c r="E18" s="189" t="s">
        <v>44</v>
      </c>
      <c r="F18" s="165" t="s">
        <v>175</v>
      </c>
      <c r="G18" s="165" t="s">
        <v>176</v>
      </c>
      <c r="H18" s="165" t="s">
        <v>162</v>
      </c>
      <c r="I18" s="180"/>
      <c r="J18" s="180"/>
      <c r="K18" s="190"/>
      <c r="L18" s="294"/>
      <c r="M18" s="294"/>
      <c r="N18" s="180"/>
      <c r="O18" s="275"/>
      <c r="P18" s="276"/>
      <c r="Q18" s="276"/>
      <c r="R18" s="276"/>
    </row>
    <row r="19" spans="1:18" s="42" customFormat="1" ht="29.25" customHeight="1">
      <c r="A19" s="283">
        <v>3</v>
      </c>
      <c r="B19" s="283">
        <v>2</v>
      </c>
      <c r="C19" s="283">
        <v>1</v>
      </c>
      <c r="D19" s="283">
        <v>1</v>
      </c>
      <c r="E19" s="281" t="s">
        <v>177</v>
      </c>
      <c r="F19" s="283" t="s">
        <v>175</v>
      </c>
      <c r="G19" s="283" t="s">
        <v>162</v>
      </c>
      <c r="H19" s="283" t="s">
        <v>178</v>
      </c>
      <c r="I19" s="281" t="s">
        <v>179</v>
      </c>
      <c r="J19" s="304" t="s">
        <v>306</v>
      </c>
      <c r="K19" s="295"/>
      <c r="L19" s="294"/>
      <c r="M19" s="296"/>
      <c r="N19" s="191"/>
      <c r="O19" s="154"/>
      <c r="P19" s="123"/>
      <c r="Q19" s="123"/>
      <c r="R19" s="123"/>
    </row>
    <row r="20" spans="1:18" s="42" customFormat="1">
      <c r="A20" s="283"/>
      <c r="B20" s="283"/>
      <c r="C20" s="283"/>
      <c r="D20" s="283"/>
      <c r="E20" s="281"/>
      <c r="F20" s="283"/>
      <c r="G20" s="283"/>
      <c r="H20" s="283"/>
      <c r="I20" s="281"/>
      <c r="J20" s="305"/>
      <c r="K20" s="297"/>
      <c r="L20" s="298"/>
      <c r="M20" s="299"/>
      <c r="N20" s="192"/>
      <c r="O20" s="154"/>
      <c r="P20" s="123"/>
      <c r="Q20" s="123"/>
      <c r="R20" s="123"/>
    </row>
    <row r="21" spans="1:18" s="42" customFormat="1">
      <c r="A21" s="283"/>
      <c r="B21" s="283"/>
      <c r="C21" s="283"/>
      <c r="D21" s="283"/>
      <c r="E21" s="281"/>
      <c r="F21" s="283"/>
      <c r="G21" s="283"/>
      <c r="H21" s="283"/>
      <c r="I21" s="281"/>
      <c r="J21" s="305"/>
      <c r="K21" s="297"/>
      <c r="L21" s="298"/>
      <c r="M21" s="299"/>
      <c r="N21" s="192"/>
      <c r="O21" s="154"/>
      <c r="P21" s="123"/>
      <c r="Q21" s="123"/>
      <c r="R21" s="123"/>
    </row>
    <row r="22" spans="1:18" s="42" customFormat="1">
      <c r="A22" s="283"/>
      <c r="B22" s="283"/>
      <c r="C22" s="283"/>
      <c r="D22" s="283"/>
      <c r="E22" s="281"/>
      <c r="F22" s="283"/>
      <c r="G22" s="283"/>
      <c r="H22" s="283"/>
      <c r="I22" s="281"/>
      <c r="J22" s="305"/>
      <c r="K22" s="297"/>
      <c r="L22" s="298"/>
      <c r="M22" s="299"/>
      <c r="N22" s="192"/>
      <c r="O22" s="154"/>
      <c r="P22" s="123"/>
      <c r="Q22" s="123"/>
      <c r="R22" s="123"/>
    </row>
    <row r="23" spans="1:18" s="42" customFormat="1">
      <c r="A23" s="283"/>
      <c r="B23" s="283"/>
      <c r="C23" s="283"/>
      <c r="D23" s="283"/>
      <c r="E23" s="281"/>
      <c r="F23" s="283"/>
      <c r="G23" s="283"/>
      <c r="H23" s="283"/>
      <c r="I23" s="281"/>
      <c r="J23" s="305"/>
      <c r="K23" s="297"/>
      <c r="L23" s="298"/>
      <c r="M23" s="299"/>
      <c r="N23" s="192"/>
      <c r="O23" s="154"/>
      <c r="P23" s="123"/>
      <c r="Q23" s="123"/>
      <c r="R23" s="123"/>
    </row>
    <row r="24" spans="1:18" s="42" customFormat="1">
      <c r="A24" s="283"/>
      <c r="B24" s="283"/>
      <c r="C24" s="283"/>
      <c r="D24" s="283"/>
      <c r="E24" s="281"/>
      <c r="F24" s="283"/>
      <c r="G24" s="283"/>
      <c r="H24" s="283"/>
      <c r="I24" s="281"/>
      <c r="J24" s="305"/>
      <c r="K24" s="297"/>
      <c r="L24" s="298"/>
      <c r="M24" s="299"/>
      <c r="N24" s="192"/>
      <c r="O24" s="154"/>
      <c r="P24" s="123"/>
      <c r="Q24" s="123"/>
      <c r="R24" s="123"/>
    </row>
    <row r="25" spans="1:18" s="42" customFormat="1" ht="20.25" customHeight="1">
      <c r="A25" s="283"/>
      <c r="B25" s="283"/>
      <c r="C25" s="283"/>
      <c r="D25" s="283"/>
      <c r="E25" s="281"/>
      <c r="F25" s="283"/>
      <c r="G25" s="283"/>
      <c r="H25" s="283"/>
      <c r="I25" s="281"/>
      <c r="J25" s="306"/>
      <c r="K25" s="300"/>
      <c r="L25" s="301"/>
      <c r="M25" s="302"/>
      <c r="N25" s="192"/>
      <c r="O25" s="154"/>
      <c r="P25" s="123"/>
      <c r="Q25" s="123"/>
      <c r="R25" s="123"/>
    </row>
    <row r="26" spans="1:18" s="42" customFormat="1" ht="22.5" hidden="1" customHeight="1" thickBot="1">
      <c r="A26" s="283"/>
      <c r="B26" s="283"/>
      <c r="C26" s="283"/>
      <c r="D26" s="283"/>
      <c r="E26" s="281"/>
      <c r="F26" s="283"/>
      <c r="G26" s="283"/>
      <c r="H26" s="283"/>
      <c r="I26" s="281"/>
      <c r="J26" s="193"/>
      <c r="K26" s="194"/>
      <c r="L26" s="194"/>
      <c r="M26" s="195"/>
      <c r="N26" s="196"/>
      <c r="O26" s="123"/>
      <c r="P26" s="123"/>
      <c r="Q26" s="123"/>
      <c r="R26" s="123"/>
    </row>
    <row r="27" spans="1:18" s="42" customFormat="1" ht="61.5" customHeight="1">
      <c r="A27" s="165">
        <v>3</v>
      </c>
      <c r="B27" s="165">
        <v>2</v>
      </c>
      <c r="C27" s="165">
        <v>2</v>
      </c>
      <c r="D27" s="165"/>
      <c r="E27" s="189" t="s">
        <v>180</v>
      </c>
      <c r="F27" s="165" t="s">
        <v>181</v>
      </c>
      <c r="G27" s="165" t="s">
        <v>162</v>
      </c>
      <c r="H27" s="165" t="s">
        <v>162</v>
      </c>
      <c r="I27" s="180"/>
      <c r="J27" s="180"/>
      <c r="K27" s="284"/>
      <c r="L27" s="285"/>
      <c r="M27" s="281"/>
      <c r="N27" s="281"/>
      <c r="O27" s="276"/>
      <c r="P27" s="303"/>
      <c r="Q27" s="303"/>
      <c r="R27" s="303"/>
    </row>
    <row r="28" spans="1:18" s="42" customFormat="1" ht="85.5" customHeight="1">
      <c r="A28" s="165">
        <v>3</v>
      </c>
      <c r="B28" s="165">
        <v>2</v>
      </c>
      <c r="C28" s="165">
        <v>2</v>
      </c>
      <c r="D28" s="165">
        <v>1</v>
      </c>
      <c r="E28" s="180" t="s">
        <v>182</v>
      </c>
      <c r="F28" s="165" t="s">
        <v>183</v>
      </c>
      <c r="G28" s="165" t="s">
        <v>162</v>
      </c>
      <c r="H28" s="165" t="s">
        <v>162</v>
      </c>
      <c r="I28" s="180" t="s">
        <v>184</v>
      </c>
      <c r="J28" s="180" t="s">
        <v>185</v>
      </c>
      <c r="K28" s="284"/>
      <c r="L28" s="285"/>
      <c r="M28" s="281"/>
      <c r="N28" s="281"/>
      <c r="O28" s="276"/>
      <c r="P28" s="303"/>
      <c r="Q28" s="303"/>
      <c r="R28" s="303"/>
    </row>
    <row r="29" spans="1:18" s="42" customFormat="1" ht="52.5" customHeight="1">
      <c r="A29" s="165">
        <v>3</v>
      </c>
      <c r="B29" s="165">
        <v>2</v>
      </c>
      <c r="C29" s="165">
        <v>2</v>
      </c>
      <c r="D29" s="165">
        <v>2</v>
      </c>
      <c r="E29" s="180" t="s">
        <v>106</v>
      </c>
      <c r="F29" s="165" t="s">
        <v>186</v>
      </c>
      <c r="G29" s="165" t="s">
        <v>162</v>
      </c>
      <c r="H29" s="165" t="s">
        <v>161</v>
      </c>
      <c r="I29" s="180" t="s">
        <v>187</v>
      </c>
      <c r="J29" s="180" t="s">
        <v>188</v>
      </c>
      <c r="K29" s="284"/>
      <c r="L29" s="285"/>
      <c r="M29" s="281"/>
      <c r="N29" s="281"/>
      <c r="O29" s="276"/>
      <c r="P29" s="303"/>
      <c r="Q29" s="303"/>
      <c r="R29" s="303"/>
    </row>
    <row r="30" spans="1:18" s="42" customFormat="1" ht="65.25" customHeight="1">
      <c r="A30" s="165">
        <v>3</v>
      </c>
      <c r="B30" s="165">
        <v>2</v>
      </c>
      <c r="C30" s="165">
        <v>2</v>
      </c>
      <c r="D30" s="165">
        <v>3</v>
      </c>
      <c r="E30" s="180" t="s">
        <v>189</v>
      </c>
      <c r="F30" s="165" t="s">
        <v>175</v>
      </c>
      <c r="G30" s="165" t="s">
        <v>162</v>
      </c>
      <c r="H30" s="180" t="s">
        <v>162</v>
      </c>
      <c r="I30" s="180" t="s">
        <v>190</v>
      </c>
      <c r="J30" s="180" t="s">
        <v>191</v>
      </c>
      <c r="K30" s="284"/>
      <c r="L30" s="285"/>
      <c r="M30" s="281"/>
      <c r="N30" s="281"/>
      <c r="O30" s="276"/>
      <c r="P30" s="303"/>
      <c r="Q30" s="303"/>
      <c r="R30" s="303"/>
    </row>
    <row r="31" spans="1:18" s="42" customFormat="1" ht="63" customHeight="1">
      <c r="A31" s="165">
        <v>3</v>
      </c>
      <c r="B31" s="165">
        <v>2</v>
      </c>
      <c r="C31" s="165">
        <v>3</v>
      </c>
      <c r="D31" s="165"/>
      <c r="E31" s="197" t="s">
        <v>192</v>
      </c>
      <c r="F31" s="165" t="s">
        <v>193</v>
      </c>
      <c r="G31" s="165" t="s">
        <v>162</v>
      </c>
      <c r="H31" s="180" t="s">
        <v>162</v>
      </c>
      <c r="I31" s="180"/>
      <c r="J31" s="189"/>
      <c r="K31" s="307"/>
      <c r="L31" s="308"/>
      <c r="M31" s="281"/>
      <c r="N31" s="281"/>
      <c r="O31" s="276"/>
      <c r="P31" s="303"/>
      <c r="Q31" s="303"/>
      <c r="R31" s="303"/>
    </row>
    <row r="32" spans="1:18" s="42" customFormat="1" ht="36">
      <c r="A32" s="283">
        <v>3</v>
      </c>
      <c r="B32" s="283">
        <v>2</v>
      </c>
      <c r="C32" s="283">
        <v>3</v>
      </c>
      <c r="D32" s="284">
        <v>1</v>
      </c>
      <c r="E32" s="164" t="s">
        <v>194</v>
      </c>
      <c r="F32" s="285" t="s">
        <v>193</v>
      </c>
      <c r="G32" s="283" t="s">
        <v>176</v>
      </c>
      <c r="H32" s="283" t="s">
        <v>162</v>
      </c>
      <c r="I32" s="281" t="s">
        <v>198</v>
      </c>
      <c r="J32" s="288" t="s">
        <v>310</v>
      </c>
      <c r="K32" s="295"/>
      <c r="L32" s="296"/>
      <c r="M32" s="281"/>
      <c r="N32" s="281"/>
      <c r="O32" s="276"/>
      <c r="P32" s="303"/>
      <c r="Q32" s="303"/>
      <c r="R32" s="303"/>
    </row>
    <row r="33" spans="1:18" s="42" customFormat="1">
      <c r="A33" s="283"/>
      <c r="B33" s="283"/>
      <c r="C33" s="283"/>
      <c r="D33" s="284"/>
      <c r="E33" s="185" t="s">
        <v>195</v>
      </c>
      <c r="F33" s="285"/>
      <c r="G33" s="283"/>
      <c r="H33" s="283"/>
      <c r="I33" s="281"/>
      <c r="J33" s="289"/>
      <c r="K33" s="297"/>
      <c r="L33" s="299"/>
      <c r="M33" s="281"/>
      <c r="N33" s="281"/>
      <c r="O33" s="276"/>
      <c r="P33" s="303"/>
      <c r="Q33" s="303"/>
      <c r="R33" s="303"/>
    </row>
    <row r="34" spans="1:18" s="42" customFormat="1">
      <c r="A34" s="283"/>
      <c r="B34" s="283"/>
      <c r="C34" s="283"/>
      <c r="D34" s="284"/>
      <c r="E34" s="185" t="s">
        <v>196</v>
      </c>
      <c r="F34" s="285"/>
      <c r="G34" s="283"/>
      <c r="H34" s="283"/>
      <c r="I34" s="281"/>
      <c r="J34" s="289"/>
      <c r="K34" s="297"/>
      <c r="L34" s="299"/>
      <c r="M34" s="281"/>
      <c r="N34" s="281"/>
      <c r="O34" s="276"/>
      <c r="P34" s="303"/>
      <c r="Q34" s="303"/>
      <c r="R34" s="303"/>
    </row>
    <row r="35" spans="1:18" s="42" customFormat="1">
      <c r="A35" s="283"/>
      <c r="B35" s="283"/>
      <c r="C35" s="283"/>
      <c r="D35" s="284"/>
      <c r="E35" s="185" t="s">
        <v>197</v>
      </c>
      <c r="F35" s="285"/>
      <c r="G35" s="283"/>
      <c r="H35" s="283"/>
      <c r="I35" s="281"/>
      <c r="J35" s="290"/>
      <c r="K35" s="300"/>
      <c r="L35" s="302"/>
      <c r="M35" s="281"/>
      <c r="N35" s="281"/>
      <c r="O35" s="276"/>
      <c r="P35" s="303"/>
      <c r="Q35" s="303"/>
      <c r="R35" s="303"/>
    </row>
    <row r="36" spans="1:18" s="42" customFormat="1" ht="36">
      <c r="A36" s="283">
        <v>3</v>
      </c>
      <c r="B36" s="283">
        <v>2</v>
      </c>
      <c r="C36" s="283">
        <v>3</v>
      </c>
      <c r="D36" s="284">
        <v>2</v>
      </c>
      <c r="E36" s="164" t="s">
        <v>199</v>
      </c>
      <c r="F36" s="285" t="s">
        <v>193</v>
      </c>
      <c r="G36" s="283" t="s">
        <v>176</v>
      </c>
      <c r="H36" s="283" t="s">
        <v>162</v>
      </c>
      <c r="I36" s="281" t="s">
        <v>203</v>
      </c>
      <c r="J36" s="288" t="s">
        <v>311</v>
      </c>
      <c r="K36" s="295"/>
      <c r="L36" s="296"/>
      <c r="M36" s="281"/>
      <c r="N36" s="281"/>
      <c r="O36" s="276"/>
      <c r="P36" s="303"/>
      <c r="Q36" s="303"/>
      <c r="R36" s="303"/>
    </row>
    <row r="37" spans="1:18" s="42" customFormat="1">
      <c r="A37" s="283"/>
      <c r="B37" s="283"/>
      <c r="C37" s="283"/>
      <c r="D37" s="284"/>
      <c r="E37" s="185" t="s">
        <v>200</v>
      </c>
      <c r="F37" s="285"/>
      <c r="G37" s="283"/>
      <c r="H37" s="283"/>
      <c r="I37" s="281"/>
      <c r="J37" s="289"/>
      <c r="K37" s="297"/>
      <c r="L37" s="299"/>
      <c r="M37" s="281"/>
      <c r="N37" s="281"/>
      <c r="O37" s="276"/>
      <c r="P37" s="303"/>
      <c r="Q37" s="303"/>
      <c r="R37" s="303"/>
    </row>
    <row r="38" spans="1:18" s="42" customFormat="1">
      <c r="A38" s="283"/>
      <c r="B38" s="283"/>
      <c r="C38" s="283"/>
      <c r="D38" s="284"/>
      <c r="E38" s="185" t="s">
        <v>201</v>
      </c>
      <c r="F38" s="285"/>
      <c r="G38" s="283"/>
      <c r="H38" s="283"/>
      <c r="I38" s="281"/>
      <c r="J38" s="289"/>
      <c r="K38" s="297"/>
      <c r="L38" s="299"/>
      <c r="M38" s="281"/>
      <c r="N38" s="281"/>
      <c r="O38" s="276"/>
      <c r="P38" s="303"/>
      <c r="Q38" s="303"/>
      <c r="R38" s="303"/>
    </row>
    <row r="39" spans="1:18" s="42" customFormat="1">
      <c r="A39" s="283"/>
      <c r="B39" s="283"/>
      <c r="C39" s="283"/>
      <c r="D39" s="284"/>
      <c r="E39" s="198" t="s">
        <v>202</v>
      </c>
      <c r="F39" s="285"/>
      <c r="G39" s="283"/>
      <c r="H39" s="283"/>
      <c r="I39" s="281"/>
      <c r="J39" s="290"/>
      <c r="K39" s="300"/>
      <c r="L39" s="302"/>
      <c r="M39" s="281"/>
      <c r="N39" s="281"/>
      <c r="O39" s="276"/>
      <c r="P39" s="303"/>
      <c r="Q39" s="303"/>
      <c r="R39" s="303"/>
    </row>
    <row r="40" spans="1:18" s="42" customFormat="1" ht="77.25" customHeight="1">
      <c r="A40" s="165">
        <v>3</v>
      </c>
      <c r="B40" s="165">
        <v>2</v>
      </c>
      <c r="C40" s="165">
        <v>3</v>
      </c>
      <c r="D40" s="165">
        <v>3</v>
      </c>
      <c r="E40" s="198" t="s">
        <v>105</v>
      </c>
      <c r="F40" s="165" t="s">
        <v>193</v>
      </c>
      <c r="G40" s="165" t="s">
        <v>162</v>
      </c>
      <c r="H40" s="165" t="s">
        <v>162</v>
      </c>
      <c r="I40" s="180" t="s">
        <v>204</v>
      </c>
      <c r="J40" s="180" t="s">
        <v>205</v>
      </c>
      <c r="K40" s="284"/>
      <c r="L40" s="285"/>
      <c r="M40" s="281"/>
      <c r="N40" s="281"/>
      <c r="O40" s="276"/>
      <c r="P40" s="303"/>
      <c r="Q40" s="303"/>
      <c r="R40" s="303"/>
    </row>
    <row r="41" spans="1:18" s="42" customFormat="1" ht="60">
      <c r="A41" s="165">
        <v>3</v>
      </c>
      <c r="B41" s="165">
        <v>2</v>
      </c>
      <c r="C41" s="165">
        <v>4</v>
      </c>
      <c r="D41" s="165"/>
      <c r="E41" s="180" t="s">
        <v>206</v>
      </c>
      <c r="F41" s="165" t="s">
        <v>207</v>
      </c>
      <c r="G41" s="165" t="s">
        <v>176</v>
      </c>
      <c r="H41" s="165" t="s">
        <v>178</v>
      </c>
      <c r="I41" s="180" t="s">
        <v>208</v>
      </c>
      <c r="J41" s="180" t="s">
        <v>209</v>
      </c>
      <c r="K41" s="284"/>
      <c r="L41" s="285"/>
      <c r="M41" s="281"/>
      <c r="N41" s="281"/>
      <c r="O41" s="276"/>
      <c r="P41" s="303"/>
      <c r="Q41" s="303"/>
      <c r="R41" s="303"/>
    </row>
    <row r="42" spans="1:18" s="42" customFormat="1" ht="60">
      <c r="A42" s="165">
        <v>3</v>
      </c>
      <c r="B42" s="165">
        <v>2</v>
      </c>
      <c r="C42" s="165">
        <v>5</v>
      </c>
      <c r="D42" s="165"/>
      <c r="E42" s="180" t="s">
        <v>210</v>
      </c>
      <c r="F42" s="165" t="s">
        <v>94</v>
      </c>
      <c r="G42" s="165" t="s">
        <v>211</v>
      </c>
      <c r="H42" s="180" t="s">
        <v>162</v>
      </c>
      <c r="I42" s="180" t="s">
        <v>212</v>
      </c>
      <c r="J42" s="180" t="s">
        <v>396</v>
      </c>
      <c r="K42" s="284"/>
      <c r="L42" s="285"/>
      <c r="M42" s="310"/>
      <c r="N42" s="310"/>
      <c r="O42" s="276"/>
      <c r="P42" s="303"/>
      <c r="Q42" s="303"/>
      <c r="R42" s="303"/>
    </row>
    <row r="43" spans="1:18" s="42" customFormat="1" ht="98.25" customHeight="1">
      <c r="A43" s="165">
        <v>3</v>
      </c>
      <c r="B43" s="165">
        <v>2</v>
      </c>
      <c r="C43" s="165">
        <v>6</v>
      </c>
      <c r="D43" s="165"/>
      <c r="E43" s="180" t="s">
        <v>410</v>
      </c>
      <c r="F43" s="165" t="s">
        <v>213</v>
      </c>
      <c r="G43" s="165" t="s">
        <v>176</v>
      </c>
      <c r="H43" s="165" t="s">
        <v>162</v>
      </c>
      <c r="I43" s="180" t="s">
        <v>214</v>
      </c>
      <c r="J43" s="199" t="s">
        <v>402</v>
      </c>
      <c r="K43" s="283"/>
      <c r="L43" s="283"/>
      <c r="M43" s="283"/>
      <c r="N43" s="283"/>
      <c r="O43" s="275"/>
      <c r="P43" s="276"/>
      <c r="Q43" s="276"/>
      <c r="R43" s="276"/>
    </row>
    <row r="44" spans="1:18" s="42" customFormat="1" ht="40.5" customHeight="1">
      <c r="A44" s="165">
        <v>3</v>
      </c>
      <c r="B44" s="165">
        <v>2</v>
      </c>
      <c r="C44" s="165">
        <v>7</v>
      </c>
      <c r="D44" s="165"/>
      <c r="E44" s="181" t="s">
        <v>412</v>
      </c>
      <c r="F44" s="165" t="s">
        <v>213</v>
      </c>
      <c r="G44" s="165" t="s">
        <v>176</v>
      </c>
      <c r="H44" s="165" t="s">
        <v>162</v>
      </c>
      <c r="I44" s="181" t="s">
        <v>215</v>
      </c>
      <c r="J44" s="180" t="s">
        <v>174</v>
      </c>
      <c r="K44" s="284"/>
      <c r="L44" s="285"/>
      <c r="M44" s="281"/>
      <c r="N44" s="281"/>
      <c r="O44" s="276"/>
      <c r="P44" s="303"/>
      <c r="Q44" s="303"/>
      <c r="R44" s="303"/>
    </row>
    <row r="45" spans="1:18" s="42" customFormat="1">
      <c r="A45" s="182">
        <v>3</v>
      </c>
      <c r="B45" s="182">
        <v>3</v>
      </c>
      <c r="C45" s="182"/>
      <c r="D45" s="165"/>
      <c r="E45" s="274" t="s">
        <v>216</v>
      </c>
      <c r="F45" s="274"/>
      <c r="G45" s="274"/>
      <c r="H45" s="274"/>
      <c r="I45" s="309"/>
      <c r="J45" s="309"/>
      <c r="K45" s="309"/>
      <c r="L45" s="309"/>
      <c r="M45" s="309"/>
      <c r="N45" s="309"/>
      <c r="O45" s="177"/>
      <c r="P45" s="121"/>
      <c r="Q45" s="121"/>
      <c r="R45" s="122"/>
    </row>
    <row r="46" spans="1:18" s="42" customFormat="1" ht="90" customHeight="1">
      <c r="A46" s="182">
        <v>3</v>
      </c>
      <c r="B46" s="182">
        <v>3</v>
      </c>
      <c r="C46" s="165">
        <v>1</v>
      </c>
      <c r="D46" s="165"/>
      <c r="E46" s="187" t="s">
        <v>217</v>
      </c>
      <c r="F46" s="165" t="s">
        <v>218</v>
      </c>
      <c r="G46" s="165" t="s">
        <v>176</v>
      </c>
      <c r="H46" s="200" t="s">
        <v>162</v>
      </c>
      <c r="I46" s="188"/>
      <c r="J46" s="201"/>
      <c r="K46" s="202"/>
      <c r="L46" s="191"/>
      <c r="M46" s="202"/>
      <c r="N46" s="191"/>
      <c r="O46" s="276"/>
      <c r="P46" s="303"/>
      <c r="Q46" s="303"/>
      <c r="R46" s="303"/>
    </row>
    <row r="47" spans="1:18" s="42" customFormat="1" ht="70.5" customHeight="1">
      <c r="A47" s="165">
        <v>3</v>
      </c>
      <c r="B47" s="165">
        <v>3</v>
      </c>
      <c r="C47" s="165">
        <v>1</v>
      </c>
      <c r="D47" s="165">
        <v>1</v>
      </c>
      <c r="E47" s="180" t="s">
        <v>219</v>
      </c>
      <c r="F47" s="165" t="s">
        <v>218</v>
      </c>
      <c r="G47" s="165" t="s">
        <v>176</v>
      </c>
      <c r="H47" s="180" t="s">
        <v>162</v>
      </c>
      <c r="I47" s="198" t="s">
        <v>220</v>
      </c>
      <c r="J47" s="195" t="s">
        <v>221</v>
      </c>
      <c r="K47" s="284" t="s">
        <v>222</v>
      </c>
      <c r="L47" s="311"/>
      <c r="M47" s="311"/>
      <c r="N47" s="285"/>
      <c r="O47" s="275"/>
      <c r="P47" s="276"/>
      <c r="Q47" s="276"/>
      <c r="R47" s="276"/>
    </row>
    <row r="48" spans="1:18" s="42" customFormat="1" ht="249.75" customHeight="1">
      <c r="A48" s="165">
        <v>3</v>
      </c>
      <c r="B48" s="165">
        <v>3</v>
      </c>
      <c r="C48" s="165">
        <v>1</v>
      </c>
      <c r="D48" s="165">
        <v>2</v>
      </c>
      <c r="E48" s="180" t="s">
        <v>223</v>
      </c>
      <c r="F48" s="165" t="s">
        <v>224</v>
      </c>
      <c r="G48" s="165" t="s">
        <v>176</v>
      </c>
      <c r="H48" s="180" t="s">
        <v>162</v>
      </c>
      <c r="I48" s="180" t="s">
        <v>225</v>
      </c>
      <c r="J48" s="209" t="s">
        <v>424</v>
      </c>
      <c r="K48" s="297" t="s">
        <v>425</v>
      </c>
      <c r="L48" s="298"/>
      <c r="M48" s="298"/>
      <c r="N48" s="299"/>
      <c r="O48" s="275"/>
      <c r="P48" s="276"/>
      <c r="Q48" s="276"/>
      <c r="R48" s="276"/>
    </row>
    <row r="49" spans="1:18" s="42" customFormat="1" ht="60.75" customHeight="1">
      <c r="A49" s="283">
        <v>3</v>
      </c>
      <c r="B49" s="283">
        <v>3</v>
      </c>
      <c r="C49" s="283">
        <v>1</v>
      </c>
      <c r="D49" s="283">
        <v>3</v>
      </c>
      <c r="E49" s="281" t="s">
        <v>226</v>
      </c>
      <c r="F49" s="283" t="s">
        <v>227</v>
      </c>
      <c r="G49" s="283" t="s">
        <v>162</v>
      </c>
      <c r="H49" s="283" t="s">
        <v>162</v>
      </c>
      <c r="I49" s="281" t="s">
        <v>228</v>
      </c>
      <c r="J49" s="312" t="s">
        <v>312</v>
      </c>
      <c r="K49" s="295" t="s">
        <v>229</v>
      </c>
      <c r="L49" s="294"/>
      <c r="M49" s="294"/>
      <c r="N49" s="296"/>
      <c r="O49" s="275"/>
      <c r="P49" s="276"/>
      <c r="Q49" s="276"/>
      <c r="R49" s="276"/>
    </row>
    <row r="50" spans="1:18" s="42" customFormat="1" ht="29.25" customHeight="1">
      <c r="A50" s="283"/>
      <c r="B50" s="283"/>
      <c r="C50" s="283"/>
      <c r="D50" s="283"/>
      <c r="E50" s="281"/>
      <c r="F50" s="283"/>
      <c r="G50" s="283"/>
      <c r="H50" s="283"/>
      <c r="I50" s="281"/>
      <c r="J50" s="313"/>
      <c r="K50" s="300"/>
      <c r="L50" s="301"/>
      <c r="M50" s="301"/>
      <c r="N50" s="302"/>
      <c r="O50" s="275"/>
      <c r="P50" s="276"/>
      <c r="Q50" s="276"/>
      <c r="R50" s="276"/>
    </row>
    <row r="51" spans="1:18" s="42" customFormat="1">
      <c r="A51" s="182">
        <v>3</v>
      </c>
      <c r="B51" s="182">
        <v>4</v>
      </c>
      <c r="C51" s="165"/>
      <c r="D51" s="165"/>
      <c r="E51" s="274" t="s">
        <v>395</v>
      </c>
      <c r="F51" s="274"/>
      <c r="G51" s="274"/>
      <c r="H51" s="274"/>
      <c r="I51" s="274"/>
      <c r="J51" s="274"/>
      <c r="K51" s="274"/>
      <c r="L51" s="274"/>
      <c r="M51" s="274"/>
      <c r="N51" s="274"/>
      <c r="O51" s="275"/>
      <c r="P51" s="276"/>
      <c r="Q51" s="276"/>
      <c r="R51" s="276"/>
    </row>
    <row r="52" spans="1:18" s="42" customFormat="1" ht="72">
      <c r="A52" s="165">
        <v>3</v>
      </c>
      <c r="B52" s="165">
        <v>4</v>
      </c>
      <c r="C52" s="165">
        <v>1</v>
      </c>
      <c r="D52" s="165"/>
      <c r="E52" s="180" t="s">
        <v>230</v>
      </c>
      <c r="F52" s="165" t="s">
        <v>231</v>
      </c>
      <c r="G52" s="165" t="s">
        <v>162</v>
      </c>
      <c r="H52" s="165" t="s">
        <v>161</v>
      </c>
      <c r="I52" s="180" t="s">
        <v>232</v>
      </c>
      <c r="J52" s="180" t="s">
        <v>233</v>
      </c>
      <c r="K52" s="284"/>
      <c r="L52" s="285"/>
      <c r="M52" s="281"/>
      <c r="N52" s="281"/>
      <c r="O52" s="276"/>
      <c r="P52" s="303"/>
      <c r="Q52" s="303"/>
      <c r="R52" s="303"/>
    </row>
    <row r="53" spans="1:18" s="42" customFormat="1" ht="74.25" customHeight="1">
      <c r="A53" s="165">
        <v>3</v>
      </c>
      <c r="B53" s="165">
        <v>4</v>
      </c>
      <c r="C53" s="165">
        <v>2</v>
      </c>
      <c r="D53" s="165"/>
      <c r="E53" s="180" t="s">
        <v>234</v>
      </c>
      <c r="F53" s="165" t="s">
        <v>235</v>
      </c>
      <c r="G53" s="165" t="s">
        <v>162</v>
      </c>
      <c r="H53" s="165" t="s">
        <v>161</v>
      </c>
      <c r="I53" s="180" t="s">
        <v>236</v>
      </c>
      <c r="J53" s="180" t="s">
        <v>237</v>
      </c>
      <c r="K53" s="284" t="s">
        <v>238</v>
      </c>
      <c r="L53" s="285"/>
      <c r="M53" s="281"/>
      <c r="N53" s="281"/>
      <c r="O53" s="276"/>
      <c r="P53" s="303"/>
      <c r="Q53" s="303"/>
      <c r="R53" s="303"/>
    </row>
    <row r="54" spans="1:18" s="42" customFormat="1" ht="219" customHeight="1">
      <c r="A54" s="166">
        <v>3</v>
      </c>
      <c r="B54" s="166">
        <v>4</v>
      </c>
      <c r="C54" s="166">
        <v>3</v>
      </c>
      <c r="D54" s="166"/>
      <c r="E54" s="164" t="s">
        <v>239</v>
      </c>
      <c r="F54" s="166" t="s">
        <v>240</v>
      </c>
      <c r="G54" s="166" t="s">
        <v>162</v>
      </c>
      <c r="H54" s="166" t="s">
        <v>162</v>
      </c>
      <c r="I54" s="164" t="s">
        <v>241</v>
      </c>
      <c r="J54" s="203" t="s">
        <v>313</v>
      </c>
      <c r="K54" s="314"/>
      <c r="L54" s="315"/>
      <c r="M54" s="281"/>
      <c r="N54" s="281"/>
      <c r="O54" s="276"/>
      <c r="P54" s="303"/>
      <c r="Q54" s="303"/>
      <c r="R54" s="303"/>
    </row>
    <row r="55" spans="1:18" s="42" customFormat="1" ht="69" customHeight="1">
      <c r="A55" s="165">
        <v>3</v>
      </c>
      <c r="B55" s="165">
        <v>4</v>
      </c>
      <c r="C55" s="165">
        <v>4</v>
      </c>
      <c r="D55" s="165"/>
      <c r="E55" s="180" t="s">
        <v>242</v>
      </c>
      <c r="F55" s="165" t="s">
        <v>235</v>
      </c>
      <c r="G55" s="165" t="s">
        <v>176</v>
      </c>
      <c r="H55" s="165" t="s">
        <v>161</v>
      </c>
      <c r="I55" s="180" t="s">
        <v>243</v>
      </c>
      <c r="J55" s="180" t="s">
        <v>244</v>
      </c>
      <c r="K55" s="284" t="s">
        <v>245</v>
      </c>
      <c r="L55" s="285"/>
      <c r="M55" s="281"/>
      <c r="N55" s="281"/>
      <c r="O55" s="276"/>
      <c r="P55" s="303"/>
      <c r="Q55" s="303"/>
      <c r="R55" s="303"/>
    </row>
    <row r="56" spans="1:18" s="42" customFormat="1">
      <c r="A56" s="182">
        <v>3</v>
      </c>
      <c r="B56" s="182">
        <v>5</v>
      </c>
      <c r="C56" s="165"/>
      <c r="D56" s="165"/>
      <c r="E56" s="274" t="s">
        <v>246</v>
      </c>
      <c r="F56" s="274"/>
      <c r="G56" s="274"/>
      <c r="H56" s="274"/>
      <c r="I56" s="274"/>
      <c r="J56" s="274"/>
      <c r="K56" s="274"/>
      <c r="L56" s="274"/>
      <c r="M56" s="274"/>
      <c r="N56" s="274"/>
      <c r="O56" s="275"/>
      <c r="P56" s="276"/>
      <c r="Q56" s="276"/>
      <c r="R56" s="276"/>
    </row>
    <row r="57" spans="1:18" s="42" customFormat="1" ht="101.25" customHeight="1">
      <c r="A57" s="165">
        <v>3</v>
      </c>
      <c r="B57" s="165">
        <v>5</v>
      </c>
      <c r="C57" s="165">
        <v>1</v>
      </c>
      <c r="D57" s="165"/>
      <c r="E57" s="180" t="s">
        <v>247</v>
      </c>
      <c r="F57" s="165" t="s">
        <v>248</v>
      </c>
      <c r="G57" s="165" t="s">
        <v>176</v>
      </c>
      <c r="H57" s="165" t="s">
        <v>161</v>
      </c>
      <c r="I57" s="180" t="s">
        <v>249</v>
      </c>
      <c r="J57" s="180" t="s">
        <v>374</v>
      </c>
      <c r="K57" s="284"/>
      <c r="L57" s="285"/>
      <c r="M57" s="180"/>
      <c r="N57" s="180"/>
      <c r="O57" s="276"/>
      <c r="P57" s="303"/>
      <c r="Q57" s="303"/>
      <c r="R57" s="303"/>
    </row>
    <row r="58" spans="1:18" s="42" customFormat="1" ht="84">
      <c r="A58" s="165">
        <v>3</v>
      </c>
      <c r="B58" s="165">
        <v>5</v>
      </c>
      <c r="C58" s="165">
        <v>2</v>
      </c>
      <c r="D58" s="165"/>
      <c r="E58" s="180" t="s">
        <v>250</v>
      </c>
      <c r="F58" s="165" t="s">
        <v>251</v>
      </c>
      <c r="G58" s="165" t="s">
        <v>176</v>
      </c>
      <c r="H58" s="165" t="s">
        <v>162</v>
      </c>
      <c r="I58" s="180" t="s">
        <v>252</v>
      </c>
      <c r="J58" s="180" t="s">
        <v>253</v>
      </c>
      <c r="K58" s="284"/>
      <c r="L58" s="285"/>
      <c r="M58" s="180"/>
      <c r="N58" s="180"/>
      <c r="O58" s="276"/>
      <c r="P58" s="303"/>
      <c r="Q58" s="303"/>
      <c r="R58" s="303"/>
    </row>
    <row r="59" spans="1:18" s="42" customFormat="1" ht="96">
      <c r="A59" s="165">
        <v>3</v>
      </c>
      <c r="B59" s="165">
        <v>5</v>
      </c>
      <c r="C59" s="165">
        <v>3</v>
      </c>
      <c r="D59" s="165"/>
      <c r="E59" s="181" t="s">
        <v>254</v>
      </c>
      <c r="F59" s="165" t="s">
        <v>251</v>
      </c>
      <c r="G59" s="165" t="s">
        <v>162</v>
      </c>
      <c r="H59" s="165" t="s">
        <v>162</v>
      </c>
      <c r="I59" s="181" t="s">
        <v>254</v>
      </c>
      <c r="J59" s="180" t="s">
        <v>255</v>
      </c>
      <c r="K59" s="284"/>
      <c r="L59" s="285"/>
      <c r="M59" s="180"/>
      <c r="N59" s="180"/>
      <c r="O59" s="276"/>
      <c r="P59" s="303"/>
      <c r="Q59" s="303"/>
      <c r="R59" s="303"/>
    </row>
    <row r="60" spans="1:18" s="42" customFormat="1" ht="107.25" customHeight="1">
      <c r="A60" s="165">
        <v>3</v>
      </c>
      <c r="B60" s="165">
        <v>5</v>
      </c>
      <c r="C60" s="165">
        <v>4</v>
      </c>
      <c r="D60" s="165"/>
      <c r="E60" s="180" t="s">
        <v>256</v>
      </c>
      <c r="F60" s="165" t="s">
        <v>257</v>
      </c>
      <c r="G60" s="165" t="s">
        <v>162</v>
      </c>
      <c r="H60" s="165" t="s">
        <v>162</v>
      </c>
      <c r="I60" s="180" t="s">
        <v>249</v>
      </c>
      <c r="J60" s="180" t="s">
        <v>258</v>
      </c>
      <c r="K60" s="284"/>
      <c r="L60" s="285"/>
      <c r="M60" s="180"/>
      <c r="N60" s="180"/>
      <c r="O60" s="276"/>
      <c r="P60" s="303"/>
      <c r="Q60" s="303"/>
      <c r="R60" s="303"/>
    </row>
    <row r="61" spans="1:18" s="42" customFormat="1" ht="78" customHeight="1">
      <c r="A61" s="165">
        <v>3</v>
      </c>
      <c r="B61" s="165">
        <v>5</v>
      </c>
      <c r="C61" s="165">
        <v>5</v>
      </c>
      <c r="D61" s="165"/>
      <c r="E61" s="187" t="s">
        <v>259</v>
      </c>
      <c r="F61" s="165" t="s">
        <v>260</v>
      </c>
      <c r="G61" s="165" t="s">
        <v>162</v>
      </c>
      <c r="H61" s="165" t="s">
        <v>162</v>
      </c>
      <c r="I61" s="180" t="s">
        <v>261</v>
      </c>
      <c r="J61" s="180" t="s">
        <v>375</v>
      </c>
      <c r="K61" s="281" t="s">
        <v>262</v>
      </c>
      <c r="L61" s="281"/>
      <c r="M61" s="180"/>
      <c r="N61" s="204"/>
      <c r="O61" s="276"/>
      <c r="P61" s="303"/>
      <c r="Q61" s="303"/>
      <c r="R61" s="303"/>
    </row>
    <row r="62" spans="1:18" s="42" customFormat="1" ht="54.75" customHeight="1">
      <c r="A62" s="165">
        <v>3</v>
      </c>
      <c r="B62" s="165">
        <v>5</v>
      </c>
      <c r="C62" s="165">
        <v>6</v>
      </c>
      <c r="D62" s="165"/>
      <c r="E62" s="187" t="s">
        <v>263</v>
      </c>
      <c r="F62" s="165" t="s">
        <v>264</v>
      </c>
      <c r="G62" s="165" t="s">
        <v>162</v>
      </c>
      <c r="H62" s="165" t="s">
        <v>162</v>
      </c>
      <c r="I62" s="180" t="s">
        <v>265</v>
      </c>
      <c r="J62" s="180" t="s">
        <v>266</v>
      </c>
      <c r="K62" s="284"/>
      <c r="L62" s="285"/>
      <c r="M62" s="180"/>
      <c r="N62" s="180"/>
      <c r="O62" s="276"/>
      <c r="P62" s="303"/>
      <c r="Q62" s="303"/>
      <c r="R62" s="303"/>
    </row>
    <row r="63" spans="1:18" s="42" customFormat="1" ht="72">
      <c r="A63" s="165"/>
      <c r="B63" s="165"/>
      <c r="C63" s="165"/>
      <c r="D63" s="165"/>
      <c r="E63" s="187" t="s">
        <v>267</v>
      </c>
      <c r="F63" s="165" t="s">
        <v>268</v>
      </c>
      <c r="G63" s="165" t="s">
        <v>162</v>
      </c>
      <c r="H63" s="165" t="s">
        <v>162</v>
      </c>
      <c r="I63" s="180" t="s">
        <v>269</v>
      </c>
      <c r="J63" s="180" t="s">
        <v>270</v>
      </c>
      <c r="K63" s="284"/>
      <c r="L63" s="285"/>
      <c r="M63" s="180"/>
      <c r="N63" s="180"/>
      <c r="O63" s="276"/>
      <c r="P63" s="303"/>
      <c r="Q63" s="303"/>
      <c r="R63" s="303"/>
    </row>
    <row r="64" spans="1:18" s="42" customFormat="1">
      <c r="A64" s="274" t="s">
        <v>372</v>
      </c>
      <c r="B64" s="274"/>
      <c r="C64" s="274"/>
      <c r="D64" s="274"/>
      <c r="E64" s="274"/>
      <c r="F64" s="274"/>
      <c r="G64" s="274"/>
      <c r="H64" s="274"/>
      <c r="I64" s="274"/>
      <c r="J64" s="274"/>
      <c r="K64" s="274"/>
      <c r="L64" s="274"/>
      <c r="M64" s="274"/>
      <c r="N64" s="274"/>
      <c r="O64" s="275"/>
      <c r="P64" s="276"/>
      <c r="Q64" s="276"/>
      <c r="R64" s="276"/>
    </row>
    <row r="65" spans="1:18" s="42" customFormat="1" ht="72" customHeight="1">
      <c r="A65" s="165">
        <v>3</v>
      </c>
      <c r="B65" s="165">
        <v>6</v>
      </c>
      <c r="C65" s="165">
        <v>1</v>
      </c>
      <c r="D65" s="165"/>
      <c r="E65" s="205" t="s">
        <v>271</v>
      </c>
      <c r="F65" s="165" t="s">
        <v>272</v>
      </c>
      <c r="G65" s="165" t="s">
        <v>162</v>
      </c>
      <c r="H65" s="165" t="s">
        <v>162</v>
      </c>
      <c r="I65" s="180"/>
      <c r="J65" s="210"/>
      <c r="K65" s="295"/>
      <c r="L65" s="296"/>
      <c r="M65" s="180"/>
      <c r="N65" s="180"/>
      <c r="O65" s="276"/>
      <c r="P65" s="303"/>
      <c r="Q65" s="303"/>
      <c r="R65" s="303"/>
    </row>
    <row r="66" spans="1:18" s="42" customFormat="1" ht="327.75" customHeight="1">
      <c r="A66" s="283">
        <v>3</v>
      </c>
      <c r="B66" s="283">
        <v>6</v>
      </c>
      <c r="C66" s="283">
        <v>1</v>
      </c>
      <c r="D66" s="283">
        <v>1</v>
      </c>
      <c r="E66" s="318" t="s">
        <v>273</v>
      </c>
      <c r="F66" s="283"/>
      <c r="G66" s="283" t="s">
        <v>162</v>
      </c>
      <c r="H66" s="283" t="s">
        <v>162</v>
      </c>
      <c r="I66" s="316" t="s">
        <v>274</v>
      </c>
      <c r="J66" s="190" t="s">
        <v>413</v>
      </c>
      <c r="K66" s="295"/>
      <c r="L66" s="296"/>
      <c r="M66" s="211"/>
      <c r="N66" s="281"/>
      <c r="O66" s="276"/>
      <c r="P66" s="303"/>
      <c r="Q66" s="303"/>
      <c r="R66" s="303"/>
    </row>
    <row r="67" spans="1:18" s="42" customFormat="1" ht="298.5" customHeight="1">
      <c r="A67" s="283"/>
      <c r="B67" s="283"/>
      <c r="C67" s="283"/>
      <c r="D67" s="283"/>
      <c r="E67" s="318"/>
      <c r="F67" s="283"/>
      <c r="G67" s="283"/>
      <c r="H67" s="283"/>
      <c r="I67" s="317"/>
      <c r="J67" s="212" t="s">
        <v>414</v>
      </c>
      <c r="K67" s="300"/>
      <c r="L67" s="302"/>
      <c r="M67" s="180"/>
      <c r="N67" s="281"/>
      <c r="O67" s="276"/>
      <c r="P67" s="303"/>
      <c r="Q67" s="303"/>
      <c r="R67" s="303"/>
    </row>
    <row r="68" spans="1:18" s="42" customFormat="1" ht="92.25" customHeight="1">
      <c r="A68" s="165">
        <v>3</v>
      </c>
      <c r="B68" s="165">
        <v>6</v>
      </c>
      <c r="C68" s="165">
        <v>1</v>
      </c>
      <c r="D68" s="165">
        <v>2</v>
      </c>
      <c r="E68" s="187" t="s">
        <v>275</v>
      </c>
      <c r="F68" s="165" t="s">
        <v>276</v>
      </c>
      <c r="G68" s="165" t="s">
        <v>162</v>
      </c>
      <c r="H68" s="165" t="s">
        <v>162</v>
      </c>
      <c r="I68" s="180" t="s">
        <v>277</v>
      </c>
      <c r="J68" s="208" t="s">
        <v>415</v>
      </c>
      <c r="K68" s="284"/>
      <c r="L68" s="285"/>
      <c r="M68" s="180"/>
      <c r="N68" s="180" t="s">
        <v>278</v>
      </c>
      <c r="O68" s="276"/>
      <c r="P68" s="303"/>
      <c r="Q68" s="303"/>
      <c r="R68" s="303"/>
    </row>
    <row r="69" spans="1:18" s="42" customFormat="1" ht="96.75" customHeight="1">
      <c r="A69" s="165">
        <v>3</v>
      </c>
      <c r="B69" s="165">
        <v>6</v>
      </c>
      <c r="C69" s="165">
        <v>1</v>
      </c>
      <c r="D69" s="165">
        <v>3</v>
      </c>
      <c r="E69" s="187" t="s">
        <v>279</v>
      </c>
      <c r="F69" s="165" t="s">
        <v>276</v>
      </c>
      <c r="G69" s="165" t="s">
        <v>162</v>
      </c>
      <c r="H69" s="165" t="s">
        <v>162</v>
      </c>
      <c r="I69" s="180" t="s">
        <v>280</v>
      </c>
      <c r="J69" s="208" t="s">
        <v>416</v>
      </c>
      <c r="K69" s="291"/>
      <c r="L69" s="286"/>
      <c r="M69" s="180"/>
      <c r="N69" s="180" t="s">
        <v>281</v>
      </c>
      <c r="O69" s="276"/>
      <c r="P69" s="303"/>
      <c r="Q69" s="303"/>
      <c r="R69" s="303"/>
    </row>
    <row r="70" spans="1:18" s="42" customFormat="1" ht="43.5" customHeight="1">
      <c r="A70" s="165">
        <v>3</v>
      </c>
      <c r="B70" s="165">
        <v>6</v>
      </c>
      <c r="C70" s="165">
        <v>2</v>
      </c>
      <c r="D70" s="165"/>
      <c r="E70" s="207" t="s">
        <v>282</v>
      </c>
      <c r="F70" s="165" t="s">
        <v>276</v>
      </c>
      <c r="G70" s="165" t="s">
        <v>162</v>
      </c>
      <c r="H70" s="165" t="s">
        <v>162</v>
      </c>
      <c r="I70" s="180"/>
      <c r="J70" s="180"/>
      <c r="K70" s="284"/>
      <c r="L70" s="285"/>
      <c r="M70" s="180"/>
      <c r="N70" s="180"/>
      <c r="O70" s="276"/>
      <c r="P70" s="303"/>
      <c r="Q70" s="303"/>
      <c r="R70" s="303"/>
    </row>
    <row r="71" spans="1:18" s="42" customFormat="1" ht="75" customHeight="1">
      <c r="A71" s="165">
        <v>3</v>
      </c>
      <c r="B71" s="165">
        <v>6</v>
      </c>
      <c r="C71" s="165">
        <v>2</v>
      </c>
      <c r="D71" s="165">
        <v>1</v>
      </c>
      <c r="E71" s="187" t="s">
        <v>283</v>
      </c>
      <c r="F71" s="165" t="s">
        <v>276</v>
      </c>
      <c r="G71" s="165" t="s">
        <v>162</v>
      </c>
      <c r="H71" s="165" t="s">
        <v>162</v>
      </c>
      <c r="I71" s="180" t="s">
        <v>284</v>
      </c>
      <c r="J71" s="180" t="s">
        <v>285</v>
      </c>
      <c r="K71" s="284"/>
      <c r="L71" s="285"/>
      <c r="M71" s="180"/>
      <c r="N71" s="180" t="s">
        <v>286</v>
      </c>
      <c r="O71" s="276"/>
      <c r="P71" s="303"/>
      <c r="Q71" s="303"/>
      <c r="R71" s="303"/>
    </row>
    <row r="72" spans="1:18" s="42" customFormat="1" ht="116.25" customHeight="1">
      <c r="A72" s="165">
        <v>3</v>
      </c>
      <c r="B72" s="165">
        <v>6</v>
      </c>
      <c r="C72" s="165">
        <v>2</v>
      </c>
      <c r="D72" s="165">
        <v>2</v>
      </c>
      <c r="E72" s="187" t="s">
        <v>287</v>
      </c>
      <c r="F72" s="187" t="s">
        <v>276</v>
      </c>
      <c r="G72" s="165" t="s">
        <v>162</v>
      </c>
      <c r="H72" s="165" t="s">
        <v>162</v>
      </c>
      <c r="I72" s="180" t="s">
        <v>288</v>
      </c>
      <c r="J72" s="208" t="s">
        <v>417</v>
      </c>
      <c r="K72" s="284"/>
      <c r="L72" s="285"/>
      <c r="M72" s="180"/>
      <c r="N72" s="180" t="s">
        <v>289</v>
      </c>
      <c r="O72" s="276"/>
      <c r="P72" s="303"/>
      <c r="Q72" s="303"/>
      <c r="R72" s="303"/>
    </row>
    <row r="73" spans="1:18" s="42" customFormat="1" ht="133.5" customHeight="1">
      <c r="A73" s="165">
        <v>3</v>
      </c>
      <c r="B73" s="165">
        <v>6</v>
      </c>
      <c r="C73" s="165">
        <v>2</v>
      </c>
      <c r="D73" s="165">
        <v>3</v>
      </c>
      <c r="E73" s="187" t="s">
        <v>290</v>
      </c>
      <c r="F73" s="187" t="s">
        <v>276</v>
      </c>
      <c r="G73" s="165" t="s">
        <v>162</v>
      </c>
      <c r="H73" s="165" t="s">
        <v>162</v>
      </c>
      <c r="I73" s="180" t="s">
        <v>291</v>
      </c>
      <c r="J73" s="208" t="s">
        <v>418</v>
      </c>
      <c r="K73" s="284"/>
      <c r="L73" s="285"/>
      <c r="M73" s="180"/>
      <c r="N73" s="180"/>
      <c r="O73" s="276"/>
      <c r="P73" s="303"/>
      <c r="Q73" s="303"/>
      <c r="R73" s="303"/>
    </row>
    <row r="74" spans="1:18" s="42" customFormat="1" ht="159" customHeight="1">
      <c r="A74" s="165">
        <v>3</v>
      </c>
      <c r="B74" s="165">
        <v>6</v>
      </c>
      <c r="C74" s="165">
        <v>2</v>
      </c>
      <c r="D74" s="165">
        <v>4</v>
      </c>
      <c r="E74" s="187" t="s">
        <v>292</v>
      </c>
      <c r="F74" s="187" t="s">
        <v>276</v>
      </c>
      <c r="G74" s="165" t="s">
        <v>162</v>
      </c>
      <c r="H74" s="165" t="s">
        <v>162</v>
      </c>
      <c r="I74" s="180" t="s">
        <v>293</v>
      </c>
      <c r="J74" s="208" t="s">
        <v>419</v>
      </c>
      <c r="K74" s="284"/>
      <c r="L74" s="285"/>
      <c r="M74" s="180"/>
      <c r="N74" s="180"/>
      <c r="O74" s="276"/>
      <c r="P74" s="303"/>
      <c r="Q74" s="303"/>
      <c r="R74" s="303"/>
    </row>
    <row r="75" spans="1:18" s="42" customFormat="1" ht="113.25" customHeight="1">
      <c r="A75" s="165">
        <v>3</v>
      </c>
      <c r="B75" s="165">
        <v>6</v>
      </c>
      <c r="C75" s="165">
        <v>2</v>
      </c>
      <c r="D75" s="165">
        <v>5</v>
      </c>
      <c r="E75" s="187" t="s">
        <v>294</v>
      </c>
      <c r="F75" s="187" t="s">
        <v>276</v>
      </c>
      <c r="G75" s="165" t="s">
        <v>162</v>
      </c>
      <c r="H75" s="165" t="s">
        <v>162</v>
      </c>
      <c r="I75" s="180" t="s">
        <v>295</v>
      </c>
      <c r="J75" s="208" t="s">
        <v>420</v>
      </c>
      <c r="K75" s="284"/>
      <c r="L75" s="285"/>
      <c r="M75" s="180"/>
      <c r="N75" s="180" t="s">
        <v>296</v>
      </c>
      <c r="O75" s="276"/>
      <c r="P75" s="303"/>
      <c r="Q75" s="303"/>
      <c r="R75" s="303"/>
    </row>
    <row r="76" spans="1:18" s="42" customFormat="1" ht="263.25" customHeight="1">
      <c r="A76" s="165">
        <v>3</v>
      </c>
      <c r="B76" s="165">
        <v>6</v>
      </c>
      <c r="C76" s="165">
        <v>2</v>
      </c>
      <c r="D76" s="165">
        <v>6</v>
      </c>
      <c r="E76" s="187" t="s">
        <v>297</v>
      </c>
      <c r="F76" s="187" t="s">
        <v>276</v>
      </c>
      <c r="G76" s="165" t="s">
        <v>162</v>
      </c>
      <c r="H76" s="165" t="s">
        <v>162</v>
      </c>
      <c r="I76" s="180" t="s">
        <v>293</v>
      </c>
      <c r="J76" s="208" t="s">
        <v>421</v>
      </c>
      <c r="K76" s="284"/>
      <c r="L76" s="285"/>
      <c r="M76" s="180"/>
      <c r="N76" s="180" t="s">
        <v>298</v>
      </c>
      <c r="O76" s="276"/>
      <c r="P76" s="303"/>
      <c r="Q76" s="303"/>
      <c r="R76" s="303"/>
    </row>
    <row r="77" spans="1:18" s="42" customFormat="1" ht="72.75" customHeight="1">
      <c r="A77" s="165">
        <v>3</v>
      </c>
      <c r="B77" s="165">
        <v>6</v>
      </c>
      <c r="C77" s="165">
        <v>2</v>
      </c>
      <c r="D77" s="165">
        <v>7</v>
      </c>
      <c r="E77" s="187" t="s">
        <v>299</v>
      </c>
      <c r="F77" s="187" t="s">
        <v>276</v>
      </c>
      <c r="G77" s="165" t="s">
        <v>162</v>
      </c>
      <c r="H77" s="165" t="s">
        <v>162</v>
      </c>
      <c r="I77" s="180" t="s">
        <v>300</v>
      </c>
      <c r="J77" s="208" t="s">
        <v>422</v>
      </c>
      <c r="K77" s="284"/>
      <c r="L77" s="285"/>
      <c r="M77" s="180"/>
      <c r="N77" s="180" t="s">
        <v>301</v>
      </c>
      <c r="O77" s="276"/>
      <c r="P77" s="303"/>
      <c r="Q77" s="303"/>
      <c r="R77" s="303"/>
    </row>
    <row r="78" spans="1:18" s="42" customFormat="1" ht="90.75" customHeight="1">
      <c r="A78" s="283">
        <v>3</v>
      </c>
      <c r="B78" s="283">
        <v>6</v>
      </c>
      <c r="C78" s="283">
        <v>2</v>
      </c>
      <c r="D78" s="283">
        <v>8</v>
      </c>
      <c r="E78" s="318" t="s">
        <v>302</v>
      </c>
      <c r="F78" s="283" t="s">
        <v>303</v>
      </c>
      <c r="G78" s="283" t="s">
        <v>162</v>
      </c>
      <c r="H78" s="283" t="s">
        <v>162</v>
      </c>
      <c r="I78" s="281" t="s">
        <v>304</v>
      </c>
      <c r="J78" s="288" t="s">
        <v>423</v>
      </c>
      <c r="K78" s="295"/>
      <c r="L78" s="296"/>
      <c r="M78" s="180"/>
      <c r="N78" s="281"/>
      <c r="O78" s="276"/>
      <c r="P78" s="303"/>
      <c r="Q78" s="303"/>
      <c r="R78" s="303"/>
    </row>
    <row r="79" spans="1:18" s="42" customFormat="1" ht="21" customHeight="1">
      <c r="A79" s="283"/>
      <c r="B79" s="283"/>
      <c r="C79" s="283"/>
      <c r="D79" s="283"/>
      <c r="E79" s="318"/>
      <c r="F79" s="283"/>
      <c r="G79" s="283"/>
      <c r="H79" s="283"/>
      <c r="I79" s="281"/>
      <c r="J79" s="290"/>
      <c r="K79" s="300"/>
      <c r="L79" s="302"/>
      <c r="M79" s="180"/>
      <c r="N79" s="281"/>
      <c r="O79" s="276"/>
      <c r="P79" s="303"/>
      <c r="Q79" s="303"/>
      <c r="R79" s="303"/>
    </row>
  </sheetData>
  <mergeCells count="222">
    <mergeCell ref="N78:N79"/>
    <mergeCell ref="O78:R79"/>
    <mergeCell ref="K78:L79"/>
    <mergeCell ref="J78:J79"/>
    <mergeCell ref="O77:R77"/>
    <mergeCell ref="A78:A79"/>
    <mergeCell ref="B78:B79"/>
    <mergeCell ref="C78:C79"/>
    <mergeCell ref="D78:D79"/>
    <mergeCell ref="E78:E79"/>
    <mergeCell ref="F78:F79"/>
    <mergeCell ref="G78:G79"/>
    <mergeCell ref="H78:H79"/>
    <mergeCell ref="I78:I79"/>
    <mergeCell ref="O75:R75"/>
    <mergeCell ref="O76:R76"/>
    <mergeCell ref="K75:L75"/>
    <mergeCell ref="K76:L76"/>
    <mergeCell ref="K77:L77"/>
    <mergeCell ref="O73:R73"/>
    <mergeCell ref="O74:R74"/>
    <mergeCell ref="K74:L74"/>
    <mergeCell ref="O70:R70"/>
    <mergeCell ref="O71:R71"/>
    <mergeCell ref="O72:R72"/>
    <mergeCell ref="K73:L73"/>
    <mergeCell ref="K72:L72"/>
    <mergeCell ref="K71:L71"/>
    <mergeCell ref="K70:L70"/>
    <mergeCell ref="O68:R68"/>
    <mergeCell ref="O69:R69"/>
    <mergeCell ref="G66:G67"/>
    <mergeCell ref="H66:H67"/>
    <mergeCell ref="I66:I67"/>
    <mergeCell ref="A64:N64"/>
    <mergeCell ref="O64:R64"/>
    <mergeCell ref="O65:R65"/>
    <mergeCell ref="A66:A67"/>
    <mergeCell ref="B66:B67"/>
    <mergeCell ref="C66:C67"/>
    <mergeCell ref="D66:D67"/>
    <mergeCell ref="E66:E67"/>
    <mergeCell ref="F66:F67"/>
    <mergeCell ref="K65:L65"/>
    <mergeCell ref="K66:L66"/>
    <mergeCell ref="K67:L67"/>
    <mergeCell ref="K68:L68"/>
    <mergeCell ref="K69:L69"/>
    <mergeCell ref="O62:R62"/>
    <mergeCell ref="O63:R63"/>
    <mergeCell ref="K62:L62"/>
    <mergeCell ref="K63:L63"/>
    <mergeCell ref="O60:R60"/>
    <mergeCell ref="K61:L61"/>
    <mergeCell ref="O61:R61"/>
    <mergeCell ref="K60:L60"/>
    <mergeCell ref="N66:N67"/>
    <mergeCell ref="O66:R67"/>
    <mergeCell ref="K54:L54"/>
    <mergeCell ref="O58:R58"/>
    <mergeCell ref="O59:R59"/>
    <mergeCell ref="M55:N55"/>
    <mergeCell ref="O55:R55"/>
    <mergeCell ref="E56:N56"/>
    <mergeCell ref="O56:R56"/>
    <mergeCell ref="O57:R57"/>
    <mergeCell ref="K55:L55"/>
    <mergeCell ref="K57:L57"/>
    <mergeCell ref="K58:L58"/>
    <mergeCell ref="K59:L59"/>
    <mergeCell ref="O48:R48"/>
    <mergeCell ref="K48:N48"/>
    <mergeCell ref="A49:A50"/>
    <mergeCell ref="B49:B50"/>
    <mergeCell ref="C49:C50"/>
    <mergeCell ref="D49:D50"/>
    <mergeCell ref="E49:E50"/>
    <mergeCell ref="F49:F50"/>
    <mergeCell ref="M54:N54"/>
    <mergeCell ref="O54:R54"/>
    <mergeCell ref="M53:N53"/>
    <mergeCell ref="O53:R53"/>
    <mergeCell ref="O49:R50"/>
    <mergeCell ref="E51:N51"/>
    <mergeCell ref="O51:R51"/>
    <mergeCell ref="M52:N52"/>
    <mergeCell ref="O52:R52"/>
    <mergeCell ref="J49:J50"/>
    <mergeCell ref="K49:N50"/>
    <mergeCell ref="K52:L52"/>
    <mergeCell ref="G49:G50"/>
    <mergeCell ref="H49:H50"/>
    <mergeCell ref="I49:I50"/>
    <mergeCell ref="K53:L53"/>
    <mergeCell ref="O46:R46"/>
    <mergeCell ref="O47:R47"/>
    <mergeCell ref="M44:N44"/>
    <mergeCell ref="O44:R44"/>
    <mergeCell ref="E45:N45"/>
    <mergeCell ref="M42:N42"/>
    <mergeCell ref="O42:R42"/>
    <mergeCell ref="O43:R43"/>
    <mergeCell ref="K44:L44"/>
    <mergeCell ref="K42:L42"/>
    <mergeCell ref="K47:N47"/>
    <mergeCell ref="K43:N43"/>
    <mergeCell ref="M40:N40"/>
    <mergeCell ref="O40:R40"/>
    <mergeCell ref="M41:N41"/>
    <mergeCell ref="O41:R41"/>
    <mergeCell ref="M36:N39"/>
    <mergeCell ref="O36:R39"/>
    <mergeCell ref="J36:J39"/>
    <mergeCell ref="K36:L39"/>
    <mergeCell ref="M32:N35"/>
    <mergeCell ref="O32:R35"/>
    <mergeCell ref="K32:L35"/>
    <mergeCell ref="K41:L41"/>
    <mergeCell ref="K40:L40"/>
    <mergeCell ref="A36:A39"/>
    <mergeCell ref="B36:B39"/>
    <mergeCell ref="C36:C39"/>
    <mergeCell ref="D36:D39"/>
    <mergeCell ref="F36:F39"/>
    <mergeCell ref="G36:G39"/>
    <mergeCell ref="H36:H39"/>
    <mergeCell ref="I36:I39"/>
    <mergeCell ref="H32:H35"/>
    <mergeCell ref="I32:I35"/>
    <mergeCell ref="A32:A35"/>
    <mergeCell ref="B32:B35"/>
    <mergeCell ref="C32:C35"/>
    <mergeCell ref="D32:D35"/>
    <mergeCell ref="F32:F35"/>
    <mergeCell ref="G32:G35"/>
    <mergeCell ref="M31:N31"/>
    <mergeCell ref="O31:R31"/>
    <mergeCell ref="J32:J35"/>
    <mergeCell ref="M30:N30"/>
    <mergeCell ref="O30:R30"/>
    <mergeCell ref="M28:N28"/>
    <mergeCell ref="O28:R28"/>
    <mergeCell ref="M29:N29"/>
    <mergeCell ref="O29:R29"/>
    <mergeCell ref="K28:L28"/>
    <mergeCell ref="K29:L29"/>
    <mergeCell ref="K30:L30"/>
    <mergeCell ref="K31:L31"/>
    <mergeCell ref="K19:M25"/>
    <mergeCell ref="M27:N27"/>
    <mergeCell ref="O27:R27"/>
    <mergeCell ref="G19:G26"/>
    <mergeCell ref="H19:H26"/>
    <mergeCell ref="I19:I26"/>
    <mergeCell ref="A19:A26"/>
    <mergeCell ref="B19:B26"/>
    <mergeCell ref="C19:C26"/>
    <mergeCell ref="D19:D26"/>
    <mergeCell ref="E19:E26"/>
    <mergeCell ref="F19:F26"/>
    <mergeCell ref="K27:L27"/>
    <mergeCell ref="J19:J25"/>
    <mergeCell ref="K16:N16"/>
    <mergeCell ref="O16:R16"/>
    <mergeCell ref="E17:N17"/>
    <mergeCell ref="O17:R17"/>
    <mergeCell ref="O18:R18"/>
    <mergeCell ref="K13:N14"/>
    <mergeCell ref="O13:R14"/>
    <mergeCell ref="K15:N15"/>
    <mergeCell ref="O15:R15"/>
    <mergeCell ref="J13:J14"/>
    <mergeCell ref="L18:M18"/>
    <mergeCell ref="O11:R12"/>
    <mergeCell ref="A13:A14"/>
    <mergeCell ref="B13:B14"/>
    <mergeCell ref="C13:C14"/>
    <mergeCell ref="D13:D14"/>
    <mergeCell ref="E13:E14"/>
    <mergeCell ref="F13:F14"/>
    <mergeCell ref="G13:G14"/>
    <mergeCell ref="H13:H14"/>
    <mergeCell ref="I13:I14"/>
    <mergeCell ref="A11:A12"/>
    <mergeCell ref="B11:B12"/>
    <mergeCell ref="C11:C12"/>
    <mergeCell ref="D11:D12"/>
    <mergeCell ref="F11:F12"/>
    <mergeCell ref="G11:G12"/>
    <mergeCell ref="H11:H12"/>
    <mergeCell ref="J11:J12"/>
    <mergeCell ref="K11:N12"/>
    <mergeCell ref="I11:I12"/>
    <mergeCell ref="E11:E12"/>
    <mergeCell ref="I7:N7"/>
    <mergeCell ref="O7:R7"/>
    <mergeCell ref="A8:A10"/>
    <mergeCell ref="B8:B10"/>
    <mergeCell ref="C8:C10"/>
    <mergeCell ref="D8:D10"/>
    <mergeCell ref="F8:F10"/>
    <mergeCell ref="G8:G10"/>
    <mergeCell ref="H8:H10"/>
    <mergeCell ref="K8:N10"/>
    <mergeCell ref="O8:R10"/>
    <mergeCell ref="I8:I10"/>
    <mergeCell ref="J4:J5"/>
    <mergeCell ref="K4:N5"/>
    <mergeCell ref="O4:R4"/>
    <mergeCell ref="O5:R5"/>
    <mergeCell ref="E6:N6"/>
    <mergeCell ref="O6:R6"/>
    <mergeCell ref="A1:N1"/>
    <mergeCell ref="A2:N2"/>
    <mergeCell ref="A3:N3"/>
    <mergeCell ref="O1:R3"/>
    <mergeCell ref="A4:D4"/>
    <mergeCell ref="E4:E5"/>
    <mergeCell ref="F4:F5"/>
    <mergeCell ref="G4:G5"/>
    <mergeCell ref="H4:H5"/>
    <mergeCell ref="I4:I5"/>
  </mergeCells>
  <pageMargins left="0.7" right="0.7" top="0.75" bottom="0.75" header="0.3" footer="0.3"/>
  <pageSetup paperSize="9" scale="70" orientation="landscape" verticalDpi="0"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N27"/>
  <sheetViews>
    <sheetView view="pageBreakPreview" topLeftCell="A7" zoomScale="89" zoomScaleSheetLayoutView="89" workbookViewId="0">
      <selection activeCell="D18" sqref="D18:D20"/>
    </sheetView>
  </sheetViews>
  <sheetFormatPr defaultRowHeight="15"/>
  <cols>
    <col min="1" max="1" width="5.140625" customWidth="1"/>
    <col min="2" max="2" width="4.140625" customWidth="1"/>
    <col min="3" max="3" width="5.42578125" customWidth="1"/>
    <col min="4" max="4" width="22.28515625" customWidth="1"/>
    <col min="5" max="5" width="23" customWidth="1"/>
    <col min="6" max="6" width="14" customWidth="1"/>
    <col min="7" max="8" width="10.7109375" customWidth="1"/>
    <col min="9" max="9" width="12.7109375" customWidth="1"/>
    <col min="10" max="10" width="8.28515625" customWidth="1"/>
    <col min="11" max="11" width="10" customWidth="1"/>
    <col min="256" max="256" width="5.140625" customWidth="1"/>
    <col min="257" max="257" width="4.140625" customWidth="1"/>
    <col min="258" max="258" width="5.42578125" customWidth="1"/>
    <col min="259" max="259" width="22.28515625" customWidth="1"/>
    <col min="260" max="260" width="38.85546875" customWidth="1"/>
    <col min="261" max="261" width="9.28515625" customWidth="1"/>
    <col min="262" max="266" width="10.7109375" customWidth="1"/>
    <col min="512" max="512" width="5.140625" customWidth="1"/>
    <col min="513" max="513" width="4.140625" customWidth="1"/>
    <col min="514" max="514" width="5.42578125" customWidth="1"/>
    <col min="515" max="515" width="22.28515625" customWidth="1"/>
    <col min="516" max="516" width="38.85546875" customWidth="1"/>
    <col min="517" max="517" width="9.28515625" customWidth="1"/>
    <col min="518" max="522" width="10.7109375" customWidth="1"/>
    <col min="768" max="768" width="5.140625" customWidth="1"/>
    <col min="769" max="769" width="4.140625" customWidth="1"/>
    <col min="770" max="770" width="5.42578125" customWidth="1"/>
    <col min="771" max="771" width="22.28515625" customWidth="1"/>
    <col min="772" max="772" width="38.85546875" customWidth="1"/>
    <col min="773" max="773" width="9.28515625" customWidth="1"/>
    <col min="774" max="778" width="10.7109375" customWidth="1"/>
    <col min="1024" max="1024" width="5.140625" customWidth="1"/>
    <col min="1025" max="1025" width="4.140625" customWidth="1"/>
    <col min="1026" max="1026" width="5.42578125" customWidth="1"/>
    <col min="1027" max="1027" width="22.28515625" customWidth="1"/>
    <col min="1028" max="1028" width="38.85546875" customWidth="1"/>
    <col min="1029" max="1029" width="9.28515625" customWidth="1"/>
    <col min="1030" max="1034" width="10.7109375" customWidth="1"/>
    <col min="1280" max="1280" width="5.140625" customWidth="1"/>
    <col min="1281" max="1281" width="4.140625" customWidth="1"/>
    <col min="1282" max="1282" width="5.42578125" customWidth="1"/>
    <col min="1283" max="1283" width="22.28515625" customWidth="1"/>
    <col min="1284" max="1284" width="38.85546875" customWidth="1"/>
    <col min="1285" max="1285" width="9.28515625" customWidth="1"/>
    <col min="1286" max="1290" width="10.7109375" customWidth="1"/>
    <col min="1536" max="1536" width="5.140625" customWidth="1"/>
    <col min="1537" max="1537" width="4.140625" customWidth="1"/>
    <col min="1538" max="1538" width="5.42578125" customWidth="1"/>
    <col min="1539" max="1539" width="22.28515625" customWidth="1"/>
    <col min="1540" max="1540" width="38.85546875" customWidth="1"/>
    <col min="1541" max="1541" width="9.28515625" customWidth="1"/>
    <col min="1542" max="1546" width="10.7109375" customWidth="1"/>
    <col min="1792" max="1792" width="5.140625" customWidth="1"/>
    <col min="1793" max="1793" width="4.140625" customWidth="1"/>
    <col min="1794" max="1794" width="5.42578125" customWidth="1"/>
    <col min="1795" max="1795" width="22.28515625" customWidth="1"/>
    <col min="1796" max="1796" width="38.85546875" customWidth="1"/>
    <col min="1797" max="1797" width="9.28515625" customWidth="1"/>
    <col min="1798" max="1802" width="10.7109375" customWidth="1"/>
    <col min="2048" max="2048" width="5.140625" customWidth="1"/>
    <col min="2049" max="2049" width="4.140625" customWidth="1"/>
    <col min="2050" max="2050" width="5.42578125" customWidth="1"/>
    <col min="2051" max="2051" width="22.28515625" customWidth="1"/>
    <col min="2052" max="2052" width="38.85546875" customWidth="1"/>
    <col min="2053" max="2053" width="9.28515625" customWidth="1"/>
    <col min="2054" max="2058" width="10.7109375" customWidth="1"/>
    <col min="2304" max="2304" width="5.140625" customWidth="1"/>
    <col min="2305" max="2305" width="4.140625" customWidth="1"/>
    <col min="2306" max="2306" width="5.42578125" customWidth="1"/>
    <col min="2307" max="2307" width="22.28515625" customWidth="1"/>
    <col min="2308" max="2308" width="38.85546875" customWidth="1"/>
    <col min="2309" max="2309" width="9.28515625" customWidth="1"/>
    <col min="2310" max="2314" width="10.7109375" customWidth="1"/>
    <col min="2560" max="2560" width="5.140625" customWidth="1"/>
    <col min="2561" max="2561" width="4.140625" customWidth="1"/>
    <col min="2562" max="2562" width="5.42578125" customWidth="1"/>
    <col min="2563" max="2563" width="22.28515625" customWidth="1"/>
    <col min="2564" max="2564" width="38.85546875" customWidth="1"/>
    <col min="2565" max="2565" width="9.28515625" customWidth="1"/>
    <col min="2566" max="2570" width="10.7109375" customWidth="1"/>
    <col min="2816" max="2816" width="5.140625" customWidth="1"/>
    <col min="2817" max="2817" width="4.140625" customWidth="1"/>
    <col min="2818" max="2818" width="5.42578125" customWidth="1"/>
    <col min="2819" max="2819" width="22.28515625" customWidth="1"/>
    <col min="2820" max="2820" width="38.85546875" customWidth="1"/>
    <col min="2821" max="2821" width="9.28515625" customWidth="1"/>
    <col min="2822" max="2826" width="10.7109375" customWidth="1"/>
    <col min="3072" max="3072" width="5.140625" customWidth="1"/>
    <col min="3073" max="3073" width="4.140625" customWidth="1"/>
    <col min="3074" max="3074" width="5.42578125" customWidth="1"/>
    <col min="3075" max="3075" width="22.28515625" customWidth="1"/>
    <col min="3076" max="3076" width="38.85546875" customWidth="1"/>
    <col min="3077" max="3077" width="9.28515625" customWidth="1"/>
    <col min="3078" max="3082" width="10.7109375" customWidth="1"/>
    <col min="3328" max="3328" width="5.140625" customWidth="1"/>
    <col min="3329" max="3329" width="4.140625" customWidth="1"/>
    <col min="3330" max="3330" width="5.42578125" customWidth="1"/>
    <col min="3331" max="3331" width="22.28515625" customWidth="1"/>
    <col min="3332" max="3332" width="38.85546875" customWidth="1"/>
    <col min="3333" max="3333" width="9.28515625" customWidth="1"/>
    <col min="3334" max="3338" width="10.7109375" customWidth="1"/>
    <col min="3584" max="3584" width="5.140625" customWidth="1"/>
    <col min="3585" max="3585" width="4.140625" customWidth="1"/>
    <col min="3586" max="3586" width="5.42578125" customWidth="1"/>
    <col min="3587" max="3587" width="22.28515625" customWidth="1"/>
    <col min="3588" max="3588" width="38.85546875" customWidth="1"/>
    <col min="3589" max="3589" width="9.28515625" customWidth="1"/>
    <col min="3590" max="3594" width="10.7109375" customWidth="1"/>
    <col min="3840" max="3840" width="5.140625" customWidth="1"/>
    <col min="3841" max="3841" width="4.140625" customWidth="1"/>
    <col min="3842" max="3842" width="5.42578125" customWidth="1"/>
    <col min="3843" max="3843" width="22.28515625" customWidth="1"/>
    <col min="3844" max="3844" width="38.85546875" customWidth="1"/>
    <col min="3845" max="3845" width="9.28515625" customWidth="1"/>
    <col min="3846" max="3850" width="10.7109375" customWidth="1"/>
    <col min="4096" max="4096" width="5.140625" customWidth="1"/>
    <col min="4097" max="4097" width="4.140625" customWidth="1"/>
    <col min="4098" max="4098" width="5.42578125" customWidth="1"/>
    <col min="4099" max="4099" width="22.28515625" customWidth="1"/>
    <col min="4100" max="4100" width="38.85546875" customWidth="1"/>
    <col min="4101" max="4101" width="9.28515625" customWidth="1"/>
    <col min="4102" max="4106" width="10.7109375" customWidth="1"/>
    <col min="4352" max="4352" width="5.140625" customWidth="1"/>
    <col min="4353" max="4353" width="4.140625" customWidth="1"/>
    <col min="4354" max="4354" width="5.42578125" customWidth="1"/>
    <col min="4355" max="4355" width="22.28515625" customWidth="1"/>
    <col min="4356" max="4356" width="38.85546875" customWidth="1"/>
    <col min="4357" max="4357" width="9.28515625" customWidth="1"/>
    <col min="4358" max="4362" width="10.7109375" customWidth="1"/>
    <col min="4608" max="4608" width="5.140625" customWidth="1"/>
    <col min="4609" max="4609" width="4.140625" customWidth="1"/>
    <col min="4610" max="4610" width="5.42578125" customWidth="1"/>
    <col min="4611" max="4611" width="22.28515625" customWidth="1"/>
    <col min="4612" max="4612" width="38.85546875" customWidth="1"/>
    <col min="4613" max="4613" width="9.28515625" customWidth="1"/>
    <col min="4614" max="4618" width="10.7109375" customWidth="1"/>
    <col min="4864" max="4864" width="5.140625" customWidth="1"/>
    <col min="4865" max="4865" width="4.140625" customWidth="1"/>
    <col min="4866" max="4866" width="5.42578125" customWidth="1"/>
    <col min="4867" max="4867" width="22.28515625" customWidth="1"/>
    <col min="4868" max="4868" width="38.85546875" customWidth="1"/>
    <col min="4869" max="4869" width="9.28515625" customWidth="1"/>
    <col min="4870" max="4874" width="10.7109375" customWidth="1"/>
    <col min="5120" max="5120" width="5.140625" customWidth="1"/>
    <col min="5121" max="5121" width="4.140625" customWidth="1"/>
    <col min="5122" max="5122" width="5.42578125" customWidth="1"/>
    <col min="5123" max="5123" width="22.28515625" customWidth="1"/>
    <col min="5124" max="5124" width="38.85546875" customWidth="1"/>
    <col min="5125" max="5125" width="9.28515625" customWidth="1"/>
    <col min="5126" max="5130" width="10.7109375" customWidth="1"/>
    <col min="5376" max="5376" width="5.140625" customWidth="1"/>
    <col min="5377" max="5377" width="4.140625" customWidth="1"/>
    <col min="5378" max="5378" width="5.42578125" customWidth="1"/>
    <col min="5379" max="5379" width="22.28515625" customWidth="1"/>
    <col min="5380" max="5380" width="38.85546875" customWidth="1"/>
    <col min="5381" max="5381" width="9.28515625" customWidth="1"/>
    <col min="5382" max="5386" width="10.7109375" customWidth="1"/>
    <col min="5632" max="5632" width="5.140625" customWidth="1"/>
    <col min="5633" max="5633" width="4.140625" customWidth="1"/>
    <col min="5634" max="5634" width="5.42578125" customWidth="1"/>
    <col min="5635" max="5635" width="22.28515625" customWidth="1"/>
    <col min="5636" max="5636" width="38.85546875" customWidth="1"/>
    <col min="5637" max="5637" width="9.28515625" customWidth="1"/>
    <col min="5638" max="5642" width="10.7109375" customWidth="1"/>
    <col min="5888" max="5888" width="5.140625" customWidth="1"/>
    <col min="5889" max="5889" width="4.140625" customWidth="1"/>
    <col min="5890" max="5890" width="5.42578125" customWidth="1"/>
    <col min="5891" max="5891" width="22.28515625" customWidth="1"/>
    <col min="5892" max="5892" width="38.85546875" customWidth="1"/>
    <col min="5893" max="5893" width="9.28515625" customWidth="1"/>
    <col min="5894" max="5898" width="10.7109375" customWidth="1"/>
    <col min="6144" max="6144" width="5.140625" customWidth="1"/>
    <col min="6145" max="6145" width="4.140625" customWidth="1"/>
    <col min="6146" max="6146" width="5.42578125" customWidth="1"/>
    <col min="6147" max="6147" width="22.28515625" customWidth="1"/>
    <col min="6148" max="6148" width="38.85546875" customWidth="1"/>
    <col min="6149" max="6149" width="9.28515625" customWidth="1"/>
    <col min="6150" max="6154" width="10.7109375" customWidth="1"/>
    <col min="6400" max="6400" width="5.140625" customWidth="1"/>
    <col min="6401" max="6401" width="4.140625" customWidth="1"/>
    <col min="6402" max="6402" width="5.42578125" customWidth="1"/>
    <col min="6403" max="6403" width="22.28515625" customWidth="1"/>
    <col min="6404" max="6404" width="38.85546875" customWidth="1"/>
    <col min="6405" max="6405" width="9.28515625" customWidth="1"/>
    <col min="6406" max="6410" width="10.7109375" customWidth="1"/>
    <col min="6656" max="6656" width="5.140625" customWidth="1"/>
    <col min="6657" max="6657" width="4.140625" customWidth="1"/>
    <col min="6658" max="6658" width="5.42578125" customWidth="1"/>
    <col min="6659" max="6659" width="22.28515625" customWidth="1"/>
    <col min="6660" max="6660" width="38.85546875" customWidth="1"/>
    <col min="6661" max="6661" width="9.28515625" customWidth="1"/>
    <col min="6662" max="6666" width="10.7109375" customWidth="1"/>
    <col min="6912" max="6912" width="5.140625" customWidth="1"/>
    <col min="6913" max="6913" width="4.140625" customWidth="1"/>
    <col min="6914" max="6914" width="5.42578125" customWidth="1"/>
    <col min="6915" max="6915" width="22.28515625" customWidth="1"/>
    <col min="6916" max="6916" width="38.85546875" customWidth="1"/>
    <col min="6917" max="6917" width="9.28515625" customWidth="1"/>
    <col min="6918" max="6922" width="10.7109375" customWidth="1"/>
    <col min="7168" max="7168" width="5.140625" customWidth="1"/>
    <col min="7169" max="7169" width="4.140625" customWidth="1"/>
    <col min="7170" max="7170" width="5.42578125" customWidth="1"/>
    <col min="7171" max="7171" width="22.28515625" customWidth="1"/>
    <col min="7172" max="7172" width="38.85546875" customWidth="1"/>
    <col min="7173" max="7173" width="9.28515625" customWidth="1"/>
    <col min="7174" max="7178" width="10.7109375" customWidth="1"/>
    <col min="7424" max="7424" width="5.140625" customWidth="1"/>
    <col min="7425" max="7425" width="4.140625" customWidth="1"/>
    <col min="7426" max="7426" width="5.42578125" customWidth="1"/>
    <col min="7427" max="7427" width="22.28515625" customWidth="1"/>
    <col min="7428" max="7428" width="38.85546875" customWidth="1"/>
    <col min="7429" max="7429" width="9.28515625" customWidth="1"/>
    <col min="7430" max="7434" width="10.7109375" customWidth="1"/>
    <col min="7680" max="7680" width="5.140625" customWidth="1"/>
    <col min="7681" max="7681" width="4.140625" customWidth="1"/>
    <col min="7682" max="7682" width="5.42578125" customWidth="1"/>
    <col min="7683" max="7683" width="22.28515625" customWidth="1"/>
    <col min="7684" max="7684" width="38.85546875" customWidth="1"/>
    <col min="7685" max="7685" width="9.28515625" customWidth="1"/>
    <col min="7686" max="7690" width="10.7109375" customWidth="1"/>
    <col min="7936" max="7936" width="5.140625" customWidth="1"/>
    <col min="7937" max="7937" width="4.140625" customWidth="1"/>
    <col min="7938" max="7938" width="5.42578125" customWidth="1"/>
    <col min="7939" max="7939" width="22.28515625" customWidth="1"/>
    <col min="7940" max="7940" width="38.85546875" customWidth="1"/>
    <col min="7941" max="7941" width="9.28515625" customWidth="1"/>
    <col min="7942" max="7946" width="10.7109375" customWidth="1"/>
    <col min="8192" max="8192" width="5.140625" customWidth="1"/>
    <col min="8193" max="8193" width="4.140625" customWidth="1"/>
    <col min="8194" max="8194" width="5.42578125" customWidth="1"/>
    <col min="8195" max="8195" width="22.28515625" customWidth="1"/>
    <col min="8196" max="8196" width="38.85546875" customWidth="1"/>
    <col min="8197" max="8197" width="9.28515625" customWidth="1"/>
    <col min="8198" max="8202" width="10.7109375" customWidth="1"/>
    <col min="8448" max="8448" width="5.140625" customWidth="1"/>
    <col min="8449" max="8449" width="4.140625" customWidth="1"/>
    <col min="8450" max="8450" width="5.42578125" customWidth="1"/>
    <col min="8451" max="8451" width="22.28515625" customWidth="1"/>
    <col min="8452" max="8452" width="38.85546875" customWidth="1"/>
    <col min="8453" max="8453" width="9.28515625" customWidth="1"/>
    <col min="8454" max="8458" width="10.7109375" customWidth="1"/>
    <col min="8704" max="8704" width="5.140625" customWidth="1"/>
    <col min="8705" max="8705" width="4.140625" customWidth="1"/>
    <col min="8706" max="8706" width="5.42578125" customWidth="1"/>
    <col min="8707" max="8707" width="22.28515625" customWidth="1"/>
    <col min="8708" max="8708" width="38.85546875" customWidth="1"/>
    <col min="8709" max="8709" width="9.28515625" customWidth="1"/>
    <col min="8710" max="8714" width="10.7109375" customWidth="1"/>
    <col min="8960" max="8960" width="5.140625" customWidth="1"/>
    <col min="8961" max="8961" width="4.140625" customWidth="1"/>
    <col min="8962" max="8962" width="5.42578125" customWidth="1"/>
    <col min="8963" max="8963" width="22.28515625" customWidth="1"/>
    <col min="8964" max="8964" width="38.85546875" customWidth="1"/>
    <col min="8965" max="8965" width="9.28515625" customWidth="1"/>
    <col min="8966" max="8970" width="10.7109375" customWidth="1"/>
    <col min="9216" max="9216" width="5.140625" customWidth="1"/>
    <col min="9217" max="9217" width="4.140625" customWidth="1"/>
    <col min="9218" max="9218" width="5.42578125" customWidth="1"/>
    <col min="9219" max="9219" width="22.28515625" customWidth="1"/>
    <col min="9220" max="9220" width="38.85546875" customWidth="1"/>
    <col min="9221" max="9221" width="9.28515625" customWidth="1"/>
    <col min="9222" max="9226" width="10.7109375" customWidth="1"/>
    <col min="9472" max="9472" width="5.140625" customWidth="1"/>
    <col min="9473" max="9473" width="4.140625" customWidth="1"/>
    <col min="9474" max="9474" width="5.42578125" customWidth="1"/>
    <col min="9475" max="9475" width="22.28515625" customWidth="1"/>
    <col min="9476" max="9476" width="38.85546875" customWidth="1"/>
    <col min="9477" max="9477" width="9.28515625" customWidth="1"/>
    <col min="9478" max="9482" width="10.7109375" customWidth="1"/>
    <col min="9728" max="9728" width="5.140625" customWidth="1"/>
    <col min="9729" max="9729" width="4.140625" customWidth="1"/>
    <col min="9730" max="9730" width="5.42578125" customWidth="1"/>
    <col min="9731" max="9731" width="22.28515625" customWidth="1"/>
    <col min="9732" max="9732" width="38.85546875" customWidth="1"/>
    <col min="9733" max="9733" width="9.28515625" customWidth="1"/>
    <col min="9734" max="9738" width="10.7109375" customWidth="1"/>
    <col min="9984" max="9984" width="5.140625" customWidth="1"/>
    <col min="9985" max="9985" width="4.140625" customWidth="1"/>
    <col min="9986" max="9986" width="5.42578125" customWidth="1"/>
    <col min="9987" max="9987" width="22.28515625" customWidth="1"/>
    <col min="9988" max="9988" width="38.85546875" customWidth="1"/>
    <col min="9989" max="9989" width="9.28515625" customWidth="1"/>
    <col min="9990" max="9994" width="10.7109375" customWidth="1"/>
    <col min="10240" max="10240" width="5.140625" customWidth="1"/>
    <col min="10241" max="10241" width="4.140625" customWidth="1"/>
    <col min="10242" max="10242" width="5.42578125" customWidth="1"/>
    <col min="10243" max="10243" width="22.28515625" customWidth="1"/>
    <col min="10244" max="10244" width="38.85546875" customWidth="1"/>
    <col min="10245" max="10245" width="9.28515625" customWidth="1"/>
    <col min="10246" max="10250" width="10.7109375" customWidth="1"/>
    <col min="10496" max="10496" width="5.140625" customWidth="1"/>
    <col min="10497" max="10497" width="4.140625" customWidth="1"/>
    <col min="10498" max="10498" width="5.42578125" customWidth="1"/>
    <col min="10499" max="10499" width="22.28515625" customWidth="1"/>
    <col min="10500" max="10500" width="38.85546875" customWidth="1"/>
    <col min="10501" max="10501" width="9.28515625" customWidth="1"/>
    <col min="10502" max="10506" width="10.7109375" customWidth="1"/>
    <col min="10752" max="10752" width="5.140625" customWidth="1"/>
    <col min="10753" max="10753" width="4.140625" customWidth="1"/>
    <col min="10754" max="10754" width="5.42578125" customWidth="1"/>
    <col min="10755" max="10755" width="22.28515625" customWidth="1"/>
    <col min="10756" max="10756" width="38.85546875" customWidth="1"/>
    <col min="10757" max="10757" width="9.28515625" customWidth="1"/>
    <col min="10758" max="10762" width="10.7109375" customWidth="1"/>
    <col min="11008" max="11008" width="5.140625" customWidth="1"/>
    <col min="11009" max="11009" width="4.140625" customWidth="1"/>
    <col min="11010" max="11010" width="5.42578125" customWidth="1"/>
    <col min="11011" max="11011" width="22.28515625" customWidth="1"/>
    <col min="11012" max="11012" width="38.85546875" customWidth="1"/>
    <col min="11013" max="11013" width="9.28515625" customWidth="1"/>
    <col min="11014" max="11018" width="10.7109375" customWidth="1"/>
    <col min="11264" max="11264" width="5.140625" customWidth="1"/>
    <col min="11265" max="11265" width="4.140625" customWidth="1"/>
    <col min="11266" max="11266" width="5.42578125" customWidth="1"/>
    <col min="11267" max="11267" width="22.28515625" customWidth="1"/>
    <col min="11268" max="11268" width="38.85546875" customWidth="1"/>
    <col min="11269" max="11269" width="9.28515625" customWidth="1"/>
    <col min="11270" max="11274" width="10.7109375" customWidth="1"/>
    <col min="11520" max="11520" width="5.140625" customWidth="1"/>
    <col min="11521" max="11521" width="4.140625" customWidth="1"/>
    <col min="11522" max="11522" width="5.42578125" customWidth="1"/>
    <col min="11523" max="11523" width="22.28515625" customWidth="1"/>
    <col min="11524" max="11524" width="38.85546875" customWidth="1"/>
    <col min="11525" max="11525" width="9.28515625" customWidth="1"/>
    <col min="11526" max="11530" width="10.7109375" customWidth="1"/>
    <col min="11776" max="11776" width="5.140625" customWidth="1"/>
    <col min="11777" max="11777" width="4.140625" customWidth="1"/>
    <col min="11778" max="11778" width="5.42578125" customWidth="1"/>
    <col min="11779" max="11779" width="22.28515625" customWidth="1"/>
    <col min="11780" max="11780" width="38.85546875" customWidth="1"/>
    <col min="11781" max="11781" width="9.28515625" customWidth="1"/>
    <col min="11782" max="11786" width="10.7109375" customWidth="1"/>
    <col min="12032" max="12032" width="5.140625" customWidth="1"/>
    <col min="12033" max="12033" width="4.140625" customWidth="1"/>
    <col min="12034" max="12034" width="5.42578125" customWidth="1"/>
    <col min="12035" max="12035" width="22.28515625" customWidth="1"/>
    <col min="12036" max="12036" width="38.85546875" customWidth="1"/>
    <col min="12037" max="12037" width="9.28515625" customWidth="1"/>
    <col min="12038" max="12042" width="10.7109375" customWidth="1"/>
    <col min="12288" max="12288" width="5.140625" customWidth="1"/>
    <col min="12289" max="12289" width="4.140625" customWidth="1"/>
    <col min="12290" max="12290" width="5.42578125" customWidth="1"/>
    <col min="12291" max="12291" width="22.28515625" customWidth="1"/>
    <col min="12292" max="12292" width="38.85546875" customWidth="1"/>
    <col min="12293" max="12293" width="9.28515625" customWidth="1"/>
    <col min="12294" max="12298" width="10.7109375" customWidth="1"/>
    <col min="12544" max="12544" width="5.140625" customWidth="1"/>
    <col min="12545" max="12545" width="4.140625" customWidth="1"/>
    <col min="12546" max="12546" width="5.42578125" customWidth="1"/>
    <col min="12547" max="12547" width="22.28515625" customWidth="1"/>
    <col min="12548" max="12548" width="38.85546875" customWidth="1"/>
    <col min="12549" max="12549" width="9.28515625" customWidth="1"/>
    <col min="12550" max="12554" width="10.7109375" customWidth="1"/>
    <col min="12800" max="12800" width="5.140625" customWidth="1"/>
    <col min="12801" max="12801" width="4.140625" customWidth="1"/>
    <col min="12802" max="12802" width="5.42578125" customWidth="1"/>
    <col min="12803" max="12803" width="22.28515625" customWidth="1"/>
    <col min="12804" max="12804" width="38.85546875" customWidth="1"/>
    <col min="12805" max="12805" width="9.28515625" customWidth="1"/>
    <col min="12806" max="12810" width="10.7109375" customWidth="1"/>
    <col min="13056" max="13056" width="5.140625" customWidth="1"/>
    <col min="13057" max="13057" width="4.140625" customWidth="1"/>
    <col min="13058" max="13058" width="5.42578125" customWidth="1"/>
    <col min="13059" max="13059" width="22.28515625" customWidth="1"/>
    <col min="13060" max="13060" width="38.85546875" customWidth="1"/>
    <col min="13061" max="13061" width="9.28515625" customWidth="1"/>
    <col min="13062" max="13066" width="10.7109375" customWidth="1"/>
    <col min="13312" max="13312" width="5.140625" customWidth="1"/>
    <col min="13313" max="13313" width="4.140625" customWidth="1"/>
    <col min="13314" max="13314" width="5.42578125" customWidth="1"/>
    <col min="13315" max="13315" width="22.28515625" customWidth="1"/>
    <col min="13316" max="13316" width="38.85546875" customWidth="1"/>
    <col min="13317" max="13317" width="9.28515625" customWidth="1"/>
    <col min="13318" max="13322" width="10.7109375" customWidth="1"/>
    <col min="13568" max="13568" width="5.140625" customWidth="1"/>
    <col min="13569" max="13569" width="4.140625" customWidth="1"/>
    <col min="13570" max="13570" width="5.42578125" customWidth="1"/>
    <col min="13571" max="13571" width="22.28515625" customWidth="1"/>
    <col min="13572" max="13572" width="38.85546875" customWidth="1"/>
    <col min="13573" max="13573" width="9.28515625" customWidth="1"/>
    <col min="13574" max="13578" width="10.7109375" customWidth="1"/>
    <col min="13824" max="13824" width="5.140625" customWidth="1"/>
    <col min="13825" max="13825" width="4.140625" customWidth="1"/>
    <col min="13826" max="13826" width="5.42578125" customWidth="1"/>
    <col min="13827" max="13827" width="22.28515625" customWidth="1"/>
    <col min="13828" max="13828" width="38.85546875" customWidth="1"/>
    <col min="13829" max="13829" width="9.28515625" customWidth="1"/>
    <col min="13830" max="13834" width="10.7109375" customWidth="1"/>
    <col min="14080" max="14080" width="5.140625" customWidth="1"/>
    <col min="14081" max="14081" width="4.140625" customWidth="1"/>
    <col min="14082" max="14082" width="5.42578125" customWidth="1"/>
    <col min="14083" max="14083" width="22.28515625" customWidth="1"/>
    <col min="14084" max="14084" width="38.85546875" customWidth="1"/>
    <col min="14085" max="14085" width="9.28515625" customWidth="1"/>
    <col min="14086" max="14090" width="10.7109375" customWidth="1"/>
    <col min="14336" max="14336" width="5.140625" customWidth="1"/>
    <col min="14337" max="14337" width="4.140625" customWidth="1"/>
    <col min="14338" max="14338" width="5.42578125" customWidth="1"/>
    <col min="14339" max="14339" width="22.28515625" customWidth="1"/>
    <col min="14340" max="14340" width="38.85546875" customWidth="1"/>
    <col min="14341" max="14341" width="9.28515625" customWidth="1"/>
    <col min="14342" max="14346" width="10.7109375" customWidth="1"/>
    <col min="14592" max="14592" width="5.140625" customWidth="1"/>
    <col min="14593" max="14593" width="4.140625" customWidth="1"/>
    <col min="14594" max="14594" width="5.42578125" customWidth="1"/>
    <col min="14595" max="14595" width="22.28515625" customWidth="1"/>
    <col min="14596" max="14596" width="38.85546875" customWidth="1"/>
    <col min="14597" max="14597" width="9.28515625" customWidth="1"/>
    <col min="14598" max="14602" width="10.7109375" customWidth="1"/>
    <col min="14848" max="14848" width="5.140625" customWidth="1"/>
    <col min="14849" max="14849" width="4.140625" customWidth="1"/>
    <col min="14850" max="14850" width="5.42578125" customWidth="1"/>
    <col min="14851" max="14851" width="22.28515625" customWidth="1"/>
    <col min="14852" max="14852" width="38.85546875" customWidth="1"/>
    <col min="14853" max="14853" width="9.28515625" customWidth="1"/>
    <col min="14854" max="14858" width="10.7109375" customWidth="1"/>
    <col min="15104" max="15104" width="5.140625" customWidth="1"/>
    <col min="15105" max="15105" width="4.140625" customWidth="1"/>
    <col min="15106" max="15106" width="5.42578125" customWidth="1"/>
    <col min="15107" max="15107" width="22.28515625" customWidth="1"/>
    <col min="15108" max="15108" width="38.85546875" customWidth="1"/>
    <col min="15109" max="15109" width="9.28515625" customWidth="1"/>
    <col min="15110" max="15114" width="10.7109375" customWidth="1"/>
    <col min="15360" max="15360" width="5.140625" customWidth="1"/>
    <col min="15361" max="15361" width="4.140625" customWidth="1"/>
    <col min="15362" max="15362" width="5.42578125" customWidth="1"/>
    <col min="15363" max="15363" width="22.28515625" customWidth="1"/>
    <col min="15364" max="15364" width="38.85546875" customWidth="1"/>
    <col min="15365" max="15365" width="9.28515625" customWidth="1"/>
    <col min="15366" max="15370" width="10.7109375" customWidth="1"/>
    <col min="15616" max="15616" width="5.140625" customWidth="1"/>
    <col min="15617" max="15617" width="4.140625" customWidth="1"/>
    <col min="15618" max="15618" width="5.42578125" customWidth="1"/>
    <col min="15619" max="15619" width="22.28515625" customWidth="1"/>
    <col min="15620" max="15620" width="38.85546875" customWidth="1"/>
    <col min="15621" max="15621" width="9.28515625" customWidth="1"/>
    <col min="15622" max="15626" width="10.7109375" customWidth="1"/>
    <col min="15872" max="15872" width="5.140625" customWidth="1"/>
    <col min="15873" max="15873" width="4.140625" customWidth="1"/>
    <col min="15874" max="15874" width="5.42578125" customWidth="1"/>
    <col min="15875" max="15875" width="22.28515625" customWidth="1"/>
    <col min="15876" max="15876" width="38.85546875" customWidth="1"/>
    <col min="15877" max="15877" width="9.28515625" customWidth="1"/>
    <col min="15878" max="15882" width="10.7109375" customWidth="1"/>
    <col min="16128" max="16128" width="5.140625" customWidth="1"/>
    <col min="16129" max="16129" width="4.140625" customWidth="1"/>
    <col min="16130" max="16130" width="5.42578125" customWidth="1"/>
    <col min="16131" max="16131" width="22.28515625" customWidth="1"/>
    <col min="16132" max="16132" width="38.85546875" customWidth="1"/>
    <col min="16133" max="16133" width="9.28515625" customWidth="1"/>
    <col min="16134" max="16138" width="10.7109375" customWidth="1"/>
  </cols>
  <sheetData>
    <row r="1" spans="1:13" s="2" customFormat="1" ht="12.75">
      <c r="A1" s="329" t="s">
        <v>19</v>
      </c>
      <c r="B1" s="329"/>
      <c r="C1" s="329"/>
      <c r="D1" s="329"/>
      <c r="E1" s="329"/>
      <c r="F1" s="4"/>
      <c r="G1" s="4"/>
      <c r="H1" s="4"/>
      <c r="I1" s="4"/>
      <c r="J1" s="4"/>
      <c r="K1" s="26"/>
    </row>
    <row r="2" spans="1:13" s="2" customFormat="1" ht="34.5" customHeight="1">
      <c r="A2" s="330" t="s">
        <v>20</v>
      </c>
      <c r="B2" s="331"/>
      <c r="C2" s="331"/>
      <c r="D2" s="331"/>
      <c r="E2" s="331"/>
      <c r="F2" s="331"/>
      <c r="G2" s="331"/>
      <c r="H2" s="331"/>
      <c r="I2" s="331"/>
      <c r="J2" s="331"/>
      <c r="K2" s="331"/>
    </row>
    <row r="3" spans="1:13" s="2" customFormat="1" ht="27" customHeight="1">
      <c r="A3" s="33"/>
      <c r="B3" s="34"/>
      <c r="C3" s="334" t="s">
        <v>133</v>
      </c>
      <c r="D3" s="334"/>
      <c r="E3" s="334"/>
      <c r="F3" s="334"/>
      <c r="G3" s="334"/>
      <c r="H3" s="334"/>
      <c r="I3" s="334"/>
      <c r="J3" s="334"/>
      <c r="K3" s="34"/>
    </row>
    <row r="4" spans="1:13" s="2" customFormat="1" ht="12.75">
      <c r="A4" s="3"/>
      <c r="B4" s="3"/>
      <c r="C4" s="3"/>
      <c r="D4" s="4"/>
      <c r="E4" s="4"/>
      <c r="F4" s="4"/>
      <c r="G4" s="4"/>
      <c r="H4" s="4"/>
      <c r="I4" s="4"/>
      <c r="J4" s="4"/>
      <c r="K4" s="4"/>
    </row>
    <row r="5" spans="1:13" ht="36" customHeight="1">
      <c r="A5" s="332" t="s">
        <v>0</v>
      </c>
      <c r="B5" s="332"/>
      <c r="C5" s="332" t="s">
        <v>1</v>
      </c>
      <c r="D5" s="332" t="s">
        <v>2</v>
      </c>
      <c r="E5" s="332" t="s">
        <v>3</v>
      </c>
      <c r="F5" s="332" t="s">
        <v>4</v>
      </c>
      <c r="G5" s="336" t="s">
        <v>119</v>
      </c>
      <c r="H5" s="336" t="s">
        <v>120</v>
      </c>
      <c r="I5" s="332" t="s">
        <v>21</v>
      </c>
      <c r="J5" s="332" t="s">
        <v>22</v>
      </c>
      <c r="K5" s="332" t="s">
        <v>23</v>
      </c>
    </row>
    <row r="6" spans="1:13" ht="59.25" customHeight="1">
      <c r="A6" s="28" t="s">
        <v>5</v>
      </c>
      <c r="B6" s="28" t="s">
        <v>6</v>
      </c>
      <c r="C6" s="335"/>
      <c r="D6" s="333" t="s">
        <v>7</v>
      </c>
      <c r="E6" s="333" t="s">
        <v>8</v>
      </c>
      <c r="F6" s="333"/>
      <c r="G6" s="337"/>
      <c r="H6" s="337"/>
      <c r="I6" s="333"/>
      <c r="J6" s="333"/>
      <c r="K6" s="333"/>
    </row>
    <row r="7" spans="1:13" s="5" customFormat="1">
      <c r="A7" s="27" t="s">
        <v>9</v>
      </c>
      <c r="B7" s="28">
        <v>1</v>
      </c>
      <c r="C7" s="28"/>
      <c r="D7" s="338" t="s">
        <v>10</v>
      </c>
      <c r="E7" s="338"/>
      <c r="F7" s="338"/>
      <c r="G7" s="338"/>
      <c r="H7" s="338"/>
      <c r="I7" s="338"/>
      <c r="J7" s="338"/>
      <c r="K7" s="338"/>
    </row>
    <row r="8" spans="1:13" s="5" customFormat="1">
      <c r="A8" s="322" t="s">
        <v>9</v>
      </c>
      <c r="B8" s="322" t="s">
        <v>11</v>
      </c>
      <c r="C8" s="322" t="s">
        <v>12</v>
      </c>
      <c r="D8" s="320" t="s">
        <v>103</v>
      </c>
      <c r="E8" s="117" t="s">
        <v>141</v>
      </c>
      <c r="F8" s="116" t="s">
        <v>142</v>
      </c>
      <c r="G8" s="118">
        <v>37500</v>
      </c>
      <c r="H8" s="118">
        <v>37500</v>
      </c>
      <c r="I8" s="119">
        <v>38650</v>
      </c>
      <c r="J8" s="120">
        <v>103.06</v>
      </c>
      <c r="K8" s="120">
        <v>103.06</v>
      </c>
    </row>
    <row r="9" spans="1:13" ht="15" customHeight="1">
      <c r="A9" s="340"/>
      <c r="B9" s="340"/>
      <c r="C9" s="340"/>
      <c r="D9" s="339"/>
      <c r="E9" s="105" t="s">
        <v>79</v>
      </c>
      <c r="F9" s="106" t="s">
        <v>80</v>
      </c>
      <c r="G9" s="29">
        <v>247000</v>
      </c>
      <c r="H9" s="115">
        <v>247000</v>
      </c>
      <c r="I9" s="115">
        <v>257216</v>
      </c>
      <c r="J9" s="98">
        <v>104.1</v>
      </c>
      <c r="K9" s="98">
        <v>104.1</v>
      </c>
    </row>
    <row r="10" spans="1:13" ht="48">
      <c r="A10" s="323"/>
      <c r="B10" s="323"/>
      <c r="C10" s="323"/>
      <c r="D10" s="321"/>
      <c r="E10" s="105" t="s">
        <v>13</v>
      </c>
      <c r="F10" s="106" t="s">
        <v>14</v>
      </c>
      <c r="G10" s="30">
        <v>23045.5</v>
      </c>
      <c r="H10" s="98">
        <v>24339.3</v>
      </c>
      <c r="I10" s="98">
        <v>24339.3</v>
      </c>
      <c r="J10" s="107">
        <f>I10/G10*100</f>
        <v>105.61411121477077</v>
      </c>
      <c r="K10" s="107">
        <f>I10/H10*100</f>
        <v>100</v>
      </c>
      <c r="M10" s="44"/>
    </row>
    <row r="11" spans="1:13" ht="24" customHeight="1">
      <c r="A11" s="326" t="s">
        <v>9</v>
      </c>
      <c r="B11" s="342">
        <v>1</v>
      </c>
      <c r="C11" s="342">
        <v>938</v>
      </c>
      <c r="D11" s="320" t="s">
        <v>132</v>
      </c>
      <c r="E11" s="114" t="s">
        <v>143</v>
      </c>
      <c r="F11" s="106" t="s">
        <v>80</v>
      </c>
      <c r="G11" s="30">
        <v>1500</v>
      </c>
      <c r="H11" s="98">
        <v>1500</v>
      </c>
      <c r="I11" s="98">
        <v>1575</v>
      </c>
      <c r="J11" s="107">
        <v>105</v>
      </c>
      <c r="K11" s="107">
        <v>105</v>
      </c>
      <c r="M11" s="44"/>
    </row>
    <row r="12" spans="1:13" ht="53.25" customHeight="1">
      <c r="A12" s="326"/>
      <c r="B12" s="342"/>
      <c r="C12" s="342"/>
      <c r="D12" s="321"/>
      <c r="E12" s="105" t="s">
        <v>13</v>
      </c>
      <c r="F12" s="106" t="s">
        <v>14</v>
      </c>
      <c r="G12" s="30">
        <v>1511.3</v>
      </c>
      <c r="H12" s="98">
        <v>1540.1</v>
      </c>
      <c r="I12" s="98">
        <v>1540.1</v>
      </c>
      <c r="J12" s="107">
        <f>I12/G12*100</f>
        <v>101.90564414742273</v>
      </c>
      <c r="K12" s="107">
        <f t="shared" ref="K12:K14" si="0">I12/H12*100</f>
        <v>100</v>
      </c>
      <c r="M12" s="44"/>
    </row>
    <row r="13" spans="1:13" ht="19.5" customHeight="1">
      <c r="A13" s="326" t="s">
        <v>9</v>
      </c>
      <c r="B13" s="342">
        <v>1</v>
      </c>
      <c r="C13" s="342">
        <v>938</v>
      </c>
      <c r="D13" s="319" t="s">
        <v>405</v>
      </c>
      <c r="E13" s="105" t="s">
        <v>81</v>
      </c>
      <c r="F13" s="106" t="s">
        <v>80</v>
      </c>
      <c r="G13" s="32">
        <v>1500</v>
      </c>
      <c r="H13" s="98">
        <v>1500</v>
      </c>
      <c r="I13" s="98">
        <v>1425</v>
      </c>
      <c r="J13" s="107">
        <v>95</v>
      </c>
      <c r="K13" s="107">
        <v>95</v>
      </c>
    </row>
    <row r="14" spans="1:13" ht="53.25" customHeight="1">
      <c r="A14" s="326"/>
      <c r="B14" s="342"/>
      <c r="C14" s="342"/>
      <c r="D14" s="319"/>
      <c r="E14" s="105" t="s">
        <v>13</v>
      </c>
      <c r="F14" s="106" t="s">
        <v>14</v>
      </c>
      <c r="G14" s="30">
        <v>1563.2</v>
      </c>
      <c r="H14" s="98">
        <v>1593.7</v>
      </c>
      <c r="I14" s="98">
        <v>1593.7</v>
      </c>
      <c r="J14" s="107">
        <f>I14/G14*100</f>
        <v>101.95112589559878</v>
      </c>
      <c r="K14" s="107">
        <f t="shared" si="0"/>
        <v>100</v>
      </c>
      <c r="M14" s="44"/>
    </row>
    <row r="15" spans="1:13">
      <c r="A15" s="40" t="s">
        <v>9</v>
      </c>
      <c r="B15" s="40">
        <v>2</v>
      </c>
      <c r="C15" s="39"/>
      <c r="D15" s="328" t="s">
        <v>43</v>
      </c>
      <c r="E15" s="328"/>
      <c r="F15" s="328"/>
      <c r="G15" s="328"/>
      <c r="H15" s="328"/>
      <c r="I15" s="328"/>
      <c r="J15" s="328"/>
      <c r="K15" s="328"/>
    </row>
    <row r="16" spans="1:13" ht="36">
      <c r="A16" s="326" t="s">
        <v>9</v>
      </c>
      <c r="B16" s="326" t="s">
        <v>15</v>
      </c>
      <c r="C16" s="326" t="s">
        <v>12</v>
      </c>
      <c r="D16" s="324" t="s">
        <v>144</v>
      </c>
      <c r="E16" s="114" t="s">
        <v>145</v>
      </c>
      <c r="F16" s="106" t="s">
        <v>82</v>
      </c>
      <c r="G16" s="106">
        <v>330</v>
      </c>
      <c r="H16" s="98">
        <v>330</v>
      </c>
      <c r="I16" s="98">
        <v>330</v>
      </c>
      <c r="J16" s="107">
        <v>100</v>
      </c>
      <c r="K16" s="107">
        <v>100</v>
      </c>
    </row>
    <row r="17" spans="1:14" ht="36">
      <c r="A17" s="341"/>
      <c r="B17" s="341"/>
      <c r="C17" s="341"/>
      <c r="D17" s="325"/>
      <c r="E17" s="105" t="s">
        <v>16</v>
      </c>
      <c r="F17" s="106" t="s">
        <v>14</v>
      </c>
      <c r="G17" s="47">
        <v>21635.7</v>
      </c>
      <c r="H17" s="47">
        <v>21530.5</v>
      </c>
      <c r="I17" s="98">
        <v>21530.5</v>
      </c>
      <c r="J17" s="107">
        <f>I17/G17*100</f>
        <v>99.513766598723407</v>
      </c>
      <c r="K17" s="107">
        <f>I17/H17*100</f>
        <v>100</v>
      </c>
    </row>
    <row r="18" spans="1:14" ht="24">
      <c r="A18" s="322" t="s">
        <v>9</v>
      </c>
      <c r="B18" s="322" t="s">
        <v>15</v>
      </c>
      <c r="C18" s="322" t="s">
        <v>12</v>
      </c>
      <c r="D18" s="320" t="s">
        <v>146</v>
      </c>
      <c r="E18" s="114" t="s">
        <v>147</v>
      </c>
      <c r="F18" s="113" t="s">
        <v>142</v>
      </c>
      <c r="G18" s="47">
        <v>1880</v>
      </c>
      <c r="H18" s="47">
        <v>1880</v>
      </c>
      <c r="I18" s="98">
        <v>1893</v>
      </c>
      <c r="J18" s="107">
        <v>100.6</v>
      </c>
      <c r="K18" s="107">
        <v>100.6</v>
      </c>
    </row>
    <row r="19" spans="1:14" ht="24.75" customHeight="1">
      <c r="A19" s="340"/>
      <c r="B19" s="340"/>
      <c r="C19" s="340"/>
      <c r="D19" s="339"/>
      <c r="E19" s="105" t="s">
        <v>83</v>
      </c>
      <c r="F19" s="106" t="s">
        <v>80</v>
      </c>
      <c r="G19" s="31">
        <v>72</v>
      </c>
      <c r="H19" s="98">
        <v>72</v>
      </c>
      <c r="I19" s="98">
        <v>72</v>
      </c>
      <c r="J19" s="107">
        <v>100</v>
      </c>
      <c r="K19" s="107">
        <v>100</v>
      </c>
    </row>
    <row r="20" spans="1:14" ht="52.5" customHeight="1">
      <c r="A20" s="323"/>
      <c r="B20" s="323"/>
      <c r="C20" s="323"/>
      <c r="D20" s="321"/>
      <c r="E20" s="105" t="s">
        <v>17</v>
      </c>
      <c r="F20" s="106" t="s">
        <v>14</v>
      </c>
      <c r="G20" s="47">
        <v>55219.8</v>
      </c>
      <c r="H20" s="47">
        <v>54514.1</v>
      </c>
      <c r="I20" s="98">
        <v>54514.1</v>
      </c>
      <c r="J20" s="107">
        <f t="shared" ref="J20:J24" si="1">I20/G20*100</f>
        <v>98.72201637818317</v>
      </c>
      <c r="K20" s="107">
        <f t="shared" ref="K20:K24" si="2">I20/H20*100</f>
        <v>100</v>
      </c>
    </row>
    <row r="21" spans="1:14">
      <c r="A21" s="322" t="s">
        <v>9</v>
      </c>
      <c r="B21" s="322" t="s">
        <v>15</v>
      </c>
      <c r="C21" s="322" t="s">
        <v>12</v>
      </c>
      <c r="D21" s="320" t="s">
        <v>104</v>
      </c>
      <c r="E21" s="105" t="s">
        <v>84</v>
      </c>
      <c r="F21" s="106" t="s">
        <v>80</v>
      </c>
      <c r="G21" s="32">
        <v>72</v>
      </c>
      <c r="H21" s="98">
        <v>72</v>
      </c>
      <c r="I21" s="98">
        <v>72</v>
      </c>
      <c r="J21" s="107">
        <v>100</v>
      </c>
      <c r="K21" s="107">
        <v>100</v>
      </c>
    </row>
    <row r="22" spans="1:14" ht="36">
      <c r="A22" s="323"/>
      <c r="B22" s="323"/>
      <c r="C22" s="323"/>
      <c r="D22" s="321"/>
      <c r="E22" s="105" t="s">
        <v>18</v>
      </c>
      <c r="F22" s="106" t="s">
        <v>14</v>
      </c>
      <c r="G22" s="30">
        <v>3545.8</v>
      </c>
      <c r="H22" s="98">
        <v>3219.9</v>
      </c>
      <c r="I22" s="98">
        <v>3219.9</v>
      </c>
      <c r="J22" s="107">
        <f t="shared" si="1"/>
        <v>90.808844266456092</v>
      </c>
      <c r="K22" s="107">
        <f t="shared" si="2"/>
        <v>100</v>
      </c>
      <c r="N22" s="44"/>
    </row>
    <row r="23" spans="1:14" ht="18" customHeight="1">
      <c r="A23" s="322" t="s">
        <v>9</v>
      </c>
      <c r="B23" s="322" t="s">
        <v>15</v>
      </c>
      <c r="C23" s="322" t="s">
        <v>12</v>
      </c>
      <c r="D23" s="320" t="s">
        <v>105</v>
      </c>
      <c r="E23" s="38" t="s">
        <v>80</v>
      </c>
      <c r="F23" s="106" t="s">
        <v>80</v>
      </c>
      <c r="G23" s="32">
        <v>300</v>
      </c>
      <c r="H23" s="98">
        <v>300</v>
      </c>
      <c r="I23" s="98">
        <v>300</v>
      </c>
      <c r="J23" s="107">
        <v>100</v>
      </c>
      <c r="K23" s="107">
        <v>100</v>
      </c>
    </row>
    <row r="24" spans="1:14" ht="55.5" customHeight="1">
      <c r="A24" s="323"/>
      <c r="B24" s="323"/>
      <c r="C24" s="323"/>
      <c r="D24" s="321"/>
      <c r="E24" s="105" t="s">
        <v>18</v>
      </c>
      <c r="F24" s="106" t="s">
        <v>14</v>
      </c>
      <c r="G24" s="30">
        <v>3585.9</v>
      </c>
      <c r="H24" s="98">
        <v>3261.8</v>
      </c>
      <c r="I24" s="98">
        <v>3261.8</v>
      </c>
      <c r="J24" s="107">
        <f t="shared" si="1"/>
        <v>90.96182269444212</v>
      </c>
      <c r="K24" s="107">
        <f t="shared" si="2"/>
        <v>100</v>
      </c>
      <c r="N24" s="44"/>
    </row>
    <row r="26" spans="1:14">
      <c r="D26" s="6"/>
      <c r="E26" s="327"/>
      <c r="F26" s="327"/>
      <c r="G26" s="327"/>
      <c r="H26" s="327"/>
      <c r="I26" s="327"/>
      <c r="J26" s="327"/>
      <c r="K26" s="327"/>
      <c r="L26" s="327"/>
      <c r="M26" s="327"/>
    </row>
    <row r="27" spans="1:14">
      <c r="D27" s="6"/>
      <c r="E27" s="6"/>
      <c r="F27" s="6"/>
      <c r="G27" s="6"/>
      <c r="H27" s="6"/>
      <c r="I27" s="6"/>
      <c r="J27" s="6"/>
      <c r="K27" s="6"/>
      <c r="L27" s="6"/>
      <c r="M27" s="6"/>
    </row>
  </sheetData>
  <mergeCells count="44">
    <mergeCell ref="D8:D10"/>
    <mergeCell ref="C8:C10"/>
    <mergeCell ref="B8:B10"/>
    <mergeCell ref="A8:A10"/>
    <mergeCell ref="D18:D20"/>
    <mergeCell ref="C18:C20"/>
    <mergeCell ref="B18:B20"/>
    <mergeCell ref="A18:A20"/>
    <mergeCell ref="C16:C17"/>
    <mergeCell ref="A16:A17"/>
    <mergeCell ref="B16:B17"/>
    <mergeCell ref="B13:B14"/>
    <mergeCell ref="C13:C14"/>
    <mergeCell ref="A11:A12"/>
    <mergeCell ref="B11:B12"/>
    <mergeCell ref="C11:C12"/>
    <mergeCell ref="E26:M26"/>
    <mergeCell ref="D15:K15"/>
    <mergeCell ref="A1:E1"/>
    <mergeCell ref="A2:K2"/>
    <mergeCell ref="I5:I6"/>
    <mergeCell ref="J5:J6"/>
    <mergeCell ref="K5:K6"/>
    <mergeCell ref="C3:J3"/>
    <mergeCell ref="A5:B5"/>
    <mergeCell ref="C5:C6"/>
    <mergeCell ref="F5:F6"/>
    <mergeCell ref="G5:G6"/>
    <mergeCell ref="H5:H6"/>
    <mergeCell ref="E5:E6"/>
    <mergeCell ref="D5:D6"/>
    <mergeCell ref="D7:K7"/>
    <mergeCell ref="D13:D14"/>
    <mergeCell ref="D11:D12"/>
    <mergeCell ref="A23:A24"/>
    <mergeCell ref="B23:B24"/>
    <mergeCell ref="C23:C24"/>
    <mergeCell ref="D23:D24"/>
    <mergeCell ref="A21:A22"/>
    <mergeCell ref="B21:B22"/>
    <mergeCell ref="C21:C22"/>
    <mergeCell ref="D21:D22"/>
    <mergeCell ref="D16:D17"/>
    <mergeCell ref="A13:A14"/>
  </mergeCells>
  <pageMargins left="0.11811023622047245" right="0.31496062992125984" top="0.74803149606299213" bottom="0.35433070866141736" header="0.31496062992125984" footer="0.31496062992125984"/>
  <pageSetup paperSize="9" scale="98" fitToHeight="2" orientation="landscape" verticalDpi="0" r:id="rId1"/>
</worksheet>
</file>

<file path=xl/worksheets/sheet6.xml><?xml version="1.0" encoding="utf-8"?>
<worksheet xmlns="http://schemas.openxmlformats.org/spreadsheetml/2006/main" xmlns:r="http://schemas.openxmlformats.org/officeDocument/2006/relationships">
  <sheetPr codeName="Лист7"/>
  <dimension ref="A1:FN46"/>
  <sheetViews>
    <sheetView tabSelected="1" view="pageBreakPreview" topLeftCell="A34" zoomScale="93" zoomScaleSheetLayoutView="93" workbookViewId="0">
      <selection activeCell="I46" sqref="I46"/>
    </sheetView>
  </sheetViews>
  <sheetFormatPr defaultRowHeight="15"/>
  <cols>
    <col min="1" max="1" width="3.85546875" customWidth="1"/>
    <col min="2" max="2" width="3.5703125" customWidth="1"/>
    <col min="3" max="3" width="3.42578125" customWidth="1"/>
    <col min="4" max="4" width="31.42578125" customWidth="1"/>
    <col min="5" max="5" width="9.7109375" customWidth="1"/>
    <col min="11" max="11" width="21.140625" customWidth="1"/>
    <col min="12" max="170" width="9.140625" style="6"/>
  </cols>
  <sheetData>
    <row r="1" spans="1:11">
      <c r="A1" s="179" t="s">
        <v>354</v>
      </c>
      <c r="B1" s="178"/>
      <c r="C1" s="178"/>
      <c r="D1" s="178"/>
      <c r="E1" s="178"/>
      <c r="F1" s="178"/>
      <c r="G1" s="178"/>
      <c r="H1" s="178"/>
      <c r="I1" s="178"/>
      <c r="J1" s="178"/>
      <c r="K1" s="178"/>
    </row>
    <row r="2" spans="1:11">
      <c r="A2" s="355" t="s">
        <v>355</v>
      </c>
      <c r="B2" s="355"/>
      <c r="C2" s="355"/>
      <c r="D2" s="355"/>
      <c r="E2" s="355"/>
      <c r="F2" s="355"/>
      <c r="G2" s="355"/>
      <c r="H2" s="355"/>
      <c r="I2" s="355"/>
      <c r="J2" s="355"/>
      <c r="K2" s="355"/>
    </row>
    <row r="3" spans="1:11" ht="15" customHeight="1">
      <c r="A3" s="353" t="s">
        <v>314</v>
      </c>
      <c r="B3" s="353"/>
      <c r="C3" s="358" t="s">
        <v>315</v>
      </c>
      <c r="D3" s="358" t="s">
        <v>316</v>
      </c>
      <c r="E3" s="358" t="s">
        <v>317</v>
      </c>
      <c r="F3" s="353" t="s">
        <v>318</v>
      </c>
      <c r="G3" s="353"/>
      <c r="H3" s="353"/>
      <c r="I3" s="353"/>
      <c r="J3" s="353"/>
      <c r="K3" s="353"/>
    </row>
    <row r="4" spans="1:11" ht="71.25" customHeight="1">
      <c r="A4" s="353"/>
      <c r="B4" s="353"/>
      <c r="C4" s="358"/>
      <c r="D4" s="358"/>
      <c r="E4" s="358"/>
      <c r="F4" s="126" t="s">
        <v>357</v>
      </c>
      <c r="G4" s="126" t="s">
        <v>359</v>
      </c>
      <c r="H4" s="126" t="s">
        <v>361</v>
      </c>
      <c r="I4" s="126" t="s">
        <v>363</v>
      </c>
      <c r="J4" s="126" t="s">
        <v>365</v>
      </c>
      <c r="K4" s="354" t="s">
        <v>319</v>
      </c>
    </row>
    <row r="5" spans="1:11" ht="22.5">
      <c r="A5" s="138" t="s">
        <v>5</v>
      </c>
      <c r="B5" s="138" t="s">
        <v>6</v>
      </c>
      <c r="C5" s="125"/>
      <c r="D5" s="358"/>
      <c r="E5" s="358"/>
      <c r="F5" s="126" t="s">
        <v>358</v>
      </c>
      <c r="G5" s="126" t="s">
        <v>360</v>
      </c>
      <c r="H5" s="126" t="s">
        <v>362</v>
      </c>
      <c r="I5" s="126" t="s">
        <v>364</v>
      </c>
      <c r="J5" s="126" t="s">
        <v>364</v>
      </c>
      <c r="K5" s="354"/>
    </row>
    <row r="6" spans="1:11">
      <c r="A6" s="139">
        <v>3</v>
      </c>
      <c r="B6" s="139">
        <v>1</v>
      </c>
      <c r="C6" s="125"/>
      <c r="D6" s="353" t="s">
        <v>158</v>
      </c>
      <c r="E6" s="353"/>
      <c r="F6" s="353"/>
      <c r="G6" s="353"/>
      <c r="H6" s="353"/>
      <c r="I6" s="353"/>
      <c r="J6" s="353"/>
      <c r="K6" s="353"/>
    </row>
    <row r="7" spans="1:11" ht="35.25" customHeight="1">
      <c r="A7" s="138">
        <v>3</v>
      </c>
      <c r="B7" s="138">
        <v>1</v>
      </c>
      <c r="C7" s="138">
        <v>1</v>
      </c>
      <c r="D7" s="125" t="s">
        <v>320</v>
      </c>
      <c r="E7" s="138" t="s">
        <v>321</v>
      </c>
      <c r="F7" s="140">
        <v>102</v>
      </c>
      <c r="G7" s="140">
        <v>102</v>
      </c>
      <c r="H7" s="140">
        <v>102</v>
      </c>
      <c r="I7" s="140">
        <v>1</v>
      </c>
      <c r="J7" s="140">
        <v>100</v>
      </c>
      <c r="K7" s="140"/>
    </row>
    <row r="8" spans="1:11" ht="22.5">
      <c r="A8" s="138">
        <v>3</v>
      </c>
      <c r="B8" s="138">
        <v>1</v>
      </c>
      <c r="C8" s="138">
        <v>2</v>
      </c>
      <c r="D8" s="125" t="s">
        <v>322</v>
      </c>
      <c r="E8" s="138" t="s">
        <v>321</v>
      </c>
      <c r="F8" s="138">
        <v>3.41</v>
      </c>
      <c r="G8" s="138">
        <v>3.8</v>
      </c>
      <c r="H8" s="138">
        <v>4.0999999999999996</v>
      </c>
      <c r="I8" s="138">
        <v>1.07</v>
      </c>
      <c r="J8" s="138">
        <v>120.2</v>
      </c>
      <c r="K8" s="138"/>
    </row>
    <row r="9" spans="1:11">
      <c r="A9" s="138">
        <v>3</v>
      </c>
      <c r="B9" s="138">
        <v>1</v>
      </c>
      <c r="C9" s="138">
        <v>3</v>
      </c>
      <c r="D9" s="125" t="s">
        <v>323</v>
      </c>
      <c r="E9" s="138" t="s">
        <v>80</v>
      </c>
      <c r="F9" s="138">
        <v>762907</v>
      </c>
      <c r="G9" s="141">
        <v>763000</v>
      </c>
      <c r="H9" s="142">
        <v>772466</v>
      </c>
      <c r="I9" s="138">
        <v>1.01</v>
      </c>
      <c r="J9" s="138">
        <v>101.2</v>
      </c>
      <c r="K9" s="138"/>
    </row>
    <row r="10" spans="1:11">
      <c r="A10" s="138">
        <v>3</v>
      </c>
      <c r="B10" s="138">
        <v>1</v>
      </c>
      <c r="C10" s="138">
        <v>4</v>
      </c>
      <c r="D10" s="125" t="s">
        <v>141</v>
      </c>
      <c r="E10" s="138" t="s">
        <v>324</v>
      </c>
      <c r="F10" s="138">
        <v>38551</v>
      </c>
      <c r="G10" s="138">
        <v>37700</v>
      </c>
      <c r="H10" s="142">
        <v>38650</v>
      </c>
      <c r="I10" s="138">
        <v>1.02</v>
      </c>
      <c r="J10" s="138">
        <v>100.2</v>
      </c>
      <c r="K10" s="138"/>
    </row>
    <row r="11" spans="1:11">
      <c r="A11" s="138">
        <v>3</v>
      </c>
      <c r="B11" s="138">
        <v>1</v>
      </c>
      <c r="C11" s="138">
        <v>5</v>
      </c>
      <c r="D11" s="129" t="s">
        <v>79</v>
      </c>
      <c r="E11" s="138" t="s">
        <v>80</v>
      </c>
      <c r="F11" s="138">
        <v>246465</v>
      </c>
      <c r="G11" s="138">
        <v>247000</v>
      </c>
      <c r="H11" s="142">
        <v>257216</v>
      </c>
      <c r="I11" s="138">
        <v>1.04</v>
      </c>
      <c r="J11" s="138">
        <v>104.3</v>
      </c>
      <c r="K11" s="138"/>
    </row>
    <row r="12" spans="1:11" ht="18.75" customHeight="1">
      <c r="A12" s="138">
        <v>3</v>
      </c>
      <c r="B12" s="138">
        <v>1</v>
      </c>
      <c r="C12" s="138">
        <v>6</v>
      </c>
      <c r="D12" s="134" t="s">
        <v>397</v>
      </c>
      <c r="E12" s="138" t="s">
        <v>325</v>
      </c>
      <c r="F12" s="138">
        <v>1500</v>
      </c>
      <c r="G12" s="138">
        <v>1500</v>
      </c>
      <c r="H12" s="138">
        <v>1500</v>
      </c>
      <c r="I12" s="138">
        <v>1</v>
      </c>
      <c r="J12" s="138">
        <v>100</v>
      </c>
      <c r="K12" s="138"/>
    </row>
    <row r="13" spans="1:11" ht="33.75" customHeight="1">
      <c r="A13" s="138">
        <v>3</v>
      </c>
      <c r="B13" s="138">
        <v>1</v>
      </c>
      <c r="C13" s="138">
        <v>7</v>
      </c>
      <c r="D13" s="129" t="s">
        <v>356</v>
      </c>
      <c r="E13" s="138" t="s">
        <v>321</v>
      </c>
      <c r="F13" s="138">
        <v>12</v>
      </c>
      <c r="G13" s="138">
        <v>12</v>
      </c>
      <c r="H13" s="138">
        <v>12</v>
      </c>
      <c r="I13" s="138">
        <v>1</v>
      </c>
      <c r="J13" s="138">
        <v>100</v>
      </c>
      <c r="K13" s="138"/>
    </row>
    <row r="14" spans="1:11" ht="45.75" customHeight="1">
      <c r="A14" s="138">
        <v>3</v>
      </c>
      <c r="B14" s="138">
        <v>1</v>
      </c>
      <c r="C14" s="138">
        <v>8</v>
      </c>
      <c r="D14" s="129" t="s">
        <v>326</v>
      </c>
      <c r="E14" s="138" t="s">
        <v>321</v>
      </c>
      <c r="F14" s="138">
        <v>100</v>
      </c>
      <c r="G14" s="138">
        <v>100</v>
      </c>
      <c r="H14" s="138">
        <v>100</v>
      </c>
      <c r="I14" s="138">
        <v>1</v>
      </c>
      <c r="J14" s="138">
        <v>100</v>
      </c>
      <c r="K14" s="138"/>
    </row>
    <row r="15" spans="1:11" ht="44.25" customHeight="1">
      <c r="A15" s="138">
        <v>3</v>
      </c>
      <c r="B15" s="138">
        <v>1</v>
      </c>
      <c r="C15" s="138">
        <v>9</v>
      </c>
      <c r="D15" s="134" t="s">
        <v>327</v>
      </c>
      <c r="E15" s="138" t="s">
        <v>321</v>
      </c>
      <c r="F15" s="138">
        <v>100</v>
      </c>
      <c r="G15" s="138">
        <v>100</v>
      </c>
      <c r="H15" s="138">
        <v>100</v>
      </c>
      <c r="I15" s="138">
        <v>1</v>
      </c>
      <c r="J15" s="138">
        <v>100</v>
      </c>
      <c r="K15" s="138"/>
    </row>
    <row r="16" spans="1:11">
      <c r="A16" s="356">
        <v>3</v>
      </c>
      <c r="B16" s="356">
        <v>2</v>
      </c>
      <c r="C16" s="357"/>
      <c r="D16" s="353" t="s">
        <v>328</v>
      </c>
      <c r="E16" s="353"/>
      <c r="F16" s="353"/>
      <c r="G16" s="353"/>
      <c r="H16" s="353"/>
      <c r="I16" s="353"/>
      <c r="J16" s="353"/>
      <c r="K16" s="353"/>
    </row>
    <row r="17" spans="1:170" ht="6.75" customHeight="1">
      <c r="A17" s="356"/>
      <c r="B17" s="356"/>
      <c r="C17" s="357"/>
      <c r="D17" s="353"/>
      <c r="E17" s="353"/>
      <c r="F17" s="353"/>
      <c r="G17" s="353"/>
      <c r="H17" s="353"/>
      <c r="I17" s="353"/>
      <c r="J17" s="353"/>
      <c r="K17" s="353"/>
    </row>
    <row r="18" spans="1:170" ht="37.5" customHeight="1">
      <c r="A18" s="126">
        <v>3</v>
      </c>
      <c r="B18" s="126">
        <v>2</v>
      </c>
      <c r="C18" s="126">
        <v>1</v>
      </c>
      <c r="D18" s="125" t="s">
        <v>329</v>
      </c>
      <c r="E18" s="126" t="s">
        <v>321</v>
      </c>
      <c r="F18" s="126">
        <v>75</v>
      </c>
      <c r="G18" s="126">
        <v>75</v>
      </c>
      <c r="H18" s="126">
        <v>75</v>
      </c>
      <c r="I18" s="126">
        <v>1</v>
      </c>
      <c r="J18" s="126">
        <v>100</v>
      </c>
      <c r="K18" s="126"/>
    </row>
    <row r="19" spans="1:170" ht="36.75" customHeight="1">
      <c r="A19" s="126">
        <v>3</v>
      </c>
      <c r="B19" s="126">
        <v>2</v>
      </c>
      <c r="C19" s="126">
        <v>2</v>
      </c>
      <c r="D19" s="125" t="s">
        <v>330</v>
      </c>
      <c r="E19" s="126" t="s">
        <v>321</v>
      </c>
      <c r="F19" s="126">
        <v>100</v>
      </c>
      <c r="G19" s="126">
        <v>100</v>
      </c>
      <c r="H19" s="126">
        <v>100</v>
      </c>
      <c r="I19" s="126">
        <v>1</v>
      </c>
      <c r="J19" s="126">
        <v>100</v>
      </c>
      <c r="K19" s="126"/>
    </row>
    <row r="20" spans="1:170" ht="33" customHeight="1">
      <c r="A20" s="126">
        <v>3</v>
      </c>
      <c r="B20" s="126">
        <v>2</v>
      </c>
      <c r="C20" s="126">
        <v>3</v>
      </c>
      <c r="D20" s="125" t="s">
        <v>331</v>
      </c>
      <c r="E20" s="126" t="s">
        <v>142</v>
      </c>
      <c r="F20" s="126">
        <v>23.2</v>
      </c>
      <c r="G20" s="126">
        <v>23</v>
      </c>
      <c r="H20" s="143">
        <v>23</v>
      </c>
      <c r="I20" s="143">
        <v>1</v>
      </c>
      <c r="J20" s="126">
        <v>99.1</v>
      </c>
      <c r="K20" s="126"/>
    </row>
    <row r="21" spans="1:170" ht="69.75" customHeight="1">
      <c r="A21" s="126">
        <v>3</v>
      </c>
      <c r="B21" s="126">
        <v>2</v>
      </c>
      <c r="C21" s="126">
        <v>4</v>
      </c>
      <c r="D21" s="125" t="s">
        <v>332</v>
      </c>
      <c r="E21" s="126" t="s">
        <v>142</v>
      </c>
      <c r="F21" s="126">
        <v>64</v>
      </c>
      <c r="G21" s="126">
        <v>78</v>
      </c>
      <c r="H21" s="126">
        <v>71</v>
      </c>
      <c r="I21" s="143">
        <v>0.9</v>
      </c>
      <c r="J21" s="143">
        <v>110.9</v>
      </c>
      <c r="K21" s="155" t="s">
        <v>427</v>
      </c>
    </row>
    <row r="22" spans="1:170" ht="45.75" customHeight="1">
      <c r="A22" s="126">
        <v>3</v>
      </c>
      <c r="B22" s="126">
        <v>2</v>
      </c>
      <c r="C22" s="126">
        <v>5</v>
      </c>
      <c r="D22" s="125" t="s">
        <v>333</v>
      </c>
      <c r="E22" s="126" t="s">
        <v>321</v>
      </c>
      <c r="F22" s="126">
        <v>71.400000000000006</v>
      </c>
      <c r="G22" s="126">
        <v>76</v>
      </c>
      <c r="H22" s="126">
        <v>116.2</v>
      </c>
      <c r="I22" s="143">
        <v>1.52</v>
      </c>
      <c r="J22" s="143">
        <v>162.69999999999999</v>
      </c>
      <c r="K22" s="126"/>
    </row>
    <row r="23" spans="1:170" ht="45.75" customHeight="1">
      <c r="A23" s="126">
        <v>3</v>
      </c>
      <c r="B23" s="126">
        <v>2</v>
      </c>
      <c r="C23" s="126">
        <v>6</v>
      </c>
      <c r="D23" s="125" t="s">
        <v>334</v>
      </c>
      <c r="E23" s="126" t="s">
        <v>321</v>
      </c>
      <c r="F23" s="126">
        <v>15.4</v>
      </c>
      <c r="G23" s="126">
        <v>18</v>
      </c>
      <c r="H23" s="126">
        <v>23</v>
      </c>
      <c r="I23" s="143">
        <v>1.2</v>
      </c>
      <c r="J23" s="143">
        <v>149.30000000000001</v>
      </c>
      <c r="K23" s="126"/>
    </row>
    <row r="24" spans="1:170" ht="48" customHeight="1">
      <c r="A24" s="126">
        <v>3</v>
      </c>
      <c r="B24" s="126">
        <v>2</v>
      </c>
      <c r="C24" s="126">
        <v>7</v>
      </c>
      <c r="D24" s="125" t="s">
        <v>335</v>
      </c>
      <c r="E24" s="126" t="s">
        <v>336</v>
      </c>
      <c r="F24" s="126">
        <v>0.5</v>
      </c>
      <c r="G24" s="126">
        <v>0.4</v>
      </c>
      <c r="H24" s="126">
        <v>0.4</v>
      </c>
      <c r="I24" s="143">
        <v>1</v>
      </c>
      <c r="J24" s="143">
        <v>80</v>
      </c>
      <c r="K24" s="126"/>
    </row>
    <row r="25" spans="1:170" ht="40.5" customHeight="1">
      <c r="A25" s="126">
        <v>3</v>
      </c>
      <c r="B25" s="126">
        <v>2</v>
      </c>
      <c r="C25" s="126">
        <v>8</v>
      </c>
      <c r="D25" s="125" t="s">
        <v>337</v>
      </c>
      <c r="E25" s="126" t="s">
        <v>321</v>
      </c>
      <c r="F25" s="126">
        <v>100</v>
      </c>
      <c r="G25" s="126">
        <v>100</v>
      </c>
      <c r="H25" s="126">
        <v>100</v>
      </c>
      <c r="I25" s="143">
        <v>1</v>
      </c>
      <c r="J25" s="143">
        <v>100</v>
      </c>
      <c r="K25" s="126"/>
    </row>
    <row r="26" spans="1:170" ht="38.25" customHeight="1">
      <c r="A26" s="126">
        <v>3</v>
      </c>
      <c r="B26" s="126">
        <v>2</v>
      </c>
      <c r="C26" s="126">
        <v>9</v>
      </c>
      <c r="D26" s="125" t="s">
        <v>338</v>
      </c>
      <c r="E26" s="126" t="s">
        <v>80</v>
      </c>
      <c r="F26" s="126">
        <v>3</v>
      </c>
      <c r="G26" s="126">
        <v>3</v>
      </c>
      <c r="H26" s="126">
        <v>3</v>
      </c>
      <c r="I26" s="143">
        <v>1</v>
      </c>
      <c r="J26" s="143">
        <v>100</v>
      </c>
      <c r="K26" s="126"/>
    </row>
    <row r="27" spans="1:170" ht="32.25" customHeight="1">
      <c r="A27" s="126">
        <v>3</v>
      </c>
      <c r="B27" s="126">
        <v>2</v>
      </c>
      <c r="C27" s="126">
        <v>10</v>
      </c>
      <c r="D27" s="125" t="s">
        <v>339</v>
      </c>
      <c r="E27" s="126" t="s">
        <v>80</v>
      </c>
      <c r="F27" s="126">
        <v>1</v>
      </c>
      <c r="G27" s="126">
        <v>1</v>
      </c>
      <c r="H27" s="126">
        <v>1</v>
      </c>
      <c r="I27" s="143">
        <v>1</v>
      </c>
      <c r="J27" s="143">
        <v>100</v>
      </c>
      <c r="K27" s="126"/>
    </row>
    <row r="28" spans="1:170" ht="28.5" customHeight="1">
      <c r="A28" s="126">
        <v>3</v>
      </c>
      <c r="B28" s="126">
        <v>2</v>
      </c>
      <c r="C28" s="126">
        <v>11</v>
      </c>
      <c r="D28" s="125" t="s">
        <v>340</v>
      </c>
      <c r="E28" s="126" t="s">
        <v>321</v>
      </c>
      <c r="F28" s="126">
        <v>100</v>
      </c>
      <c r="G28" s="126">
        <v>100</v>
      </c>
      <c r="H28" s="126">
        <v>100</v>
      </c>
      <c r="I28" s="143">
        <v>1</v>
      </c>
      <c r="J28" s="143">
        <v>100</v>
      </c>
      <c r="K28" s="126"/>
    </row>
    <row r="29" spans="1:170" ht="62.25" customHeight="1">
      <c r="A29" s="126">
        <v>3</v>
      </c>
      <c r="B29" s="126">
        <v>2</v>
      </c>
      <c r="C29" s="126">
        <v>12</v>
      </c>
      <c r="D29" s="126" t="s">
        <v>341</v>
      </c>
      <c r="E29" s="126" t="s">
        <v>80</v>
      </c>
      <c r="F29" s="126">
        <v>615</v>
      </c>
      <c r="G29" s="126">
        <v>730</v>
      </c>
      <c r="H29" s="126">
        <v>648</v>
      </c>
      <c r="I29" s="126">
        <v>0.88</v>
      </c>
      <c r="J29" s="126">
        <v>105.3</v>
      </c>
      <c r="K29" s="155" t="s">
        <v>403</v>
      </c>
    </row>
    <row r="30" spans="1:170" s="136" customFormat="1" ht="15.75" customHeight="1">
      <c r="A30" s="144">
        <v>3</v>
      </c>
      <c r="B30" s="144">
        <v>3</v>
      </c>
      <c r="C30" s="352" t="s">
        <v>216</v>
      </c>
      <c r="D30" s="352"/>
      <c r="E30" s="352"/>
      <c r="F30" s="352"/>
      <c r="G30" s="352"/>
      <c r="H30" s="352"/>
      <c r="I30" s="352"/>
      <c r="J30" s="352"/>
      <c r="K30" s="352"/>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row>
    <row r="31" spans="1:170" s="6" customFormat="1" ht="85.5" customHeight="1">
      <c r="A31" s="145">
        <v>3</v>
      </c>
      <c r="B31" s="145">
        <v>3</v>
      </c>
      <c r="C31" s="145">
        <v>1</v>
      </c>
      <c r="D31" s="131" t="s">
        <v>373</v>
      </c>
      <c r="E31" s="132" t="s">
        <v>321</v>
      </c>
      <c r="F31" s="132">
        <v>20</v>
      </c>
      <c r="G31" s="132">
        <v>20</v>
      </c>
      <c r="H31" s="132">
        <v>20</v>
      </c>
      <c r="I31" s="132">
        <v>1</v>
      </c>
      <c r="J31" s="145">
        <v>100</v>
      </c>
      <c r="K31" s="132"/>
    </row>
    <row r="32" spans="1:170" ht="15" customHeight="1">
      <c r="A32" s="146">
        <v>3</v>
      </c>
      <c r="B32" s="146">
        <v>4</v>
      </c>
      <c r="C32" s="146"/>
      <c r="D32" s="343" t="s">
        <v>366</v>
      </c>
      <c r="E32" s="344"/>
      <c r="F32" s="344"/>
      <c r="G32" s="344"/>
      <c r="H32" s="344"/>
      <c r="I32" s="344"/>
      <c r="J32" s="344"/>
      <c r="K32" s="345"/>
    </row>
    <row r="33" spans="1:11" ht="102" customHeight="1">
      <c r="A33" s="147">
        <v>3</v>
      </c>
      <c r="B33" s="147">
        <v>4</v>
      </c>
      <c r="C33" s="147">
        <v>1</v>
      </c>
      <c r="D33" s="130" t="s">
        <v>342</v>
      </c>
      <c r="E33" s="125" t="s">
        <v>80</v>
      </c>
      <c r="F33" s="126">
        <v>11</v>
      </c>
      <c r="G33" s="126">
        <v>10</v>
      </c>
      <c r="H33" s="126">
        <v>12</v>
      </c>
      <c r="I33" s="126">
        <v>1.2</v>
      </c>
      <c r="J33" s="126">
        <v>109</v>
      </c>
      <c r="K33" s="130" t="s">
        <v>367</v>
      </c>
    </row>
    <row r="34" spans="1:11" ht="47.25" customHeight="1">
      <c r="A34" s="147">
        <v>3</v>
      </c>
      <c r="B34" s="147">
        <v>4</v>
      </c>
      <c r="C34" s="147">
        <v>2</v>
      </c>
      <c r="D34" s="125" t="s">
        <v>368</v>
      </c>
      <c r="E34" s="125" t="s">
        <v>80</v>
      </c>
      <c r="F34" s="126">
        <v>14</v>
      </c>
      <c r="G34" s="126">
        <v>14</v>
      </c>
      <c r="H34" s="126">
        <v>13</v>
      </c>
      <c r="I34" s="126">
        <v>0.9</v>
      </c>
      <c r="J34" s="126">
        <v>92.8</v>
      </c>
      <c r="K34" s="130" t="s">
        <v>369</v>
      </c>
    </row>
    <row r="35" spans="1:11" ht="48.75" customHeight="1">
      <c r="A35" s="147">
        <v>3</v>
      </c>
      <c r="B35" s="147">
        <v>4</v>
      </c>
      <c r="C35" s="147">
        <v>3</v>
      </c>
      <c r="D35" s="125" t="s">
        <v>370</v>
      </c>
      <c r="E35" s="125" t="s">
        <v>142</v>
      </c>
      <c r="F35" s="126">
        <v>8500</v>
      </c>
      <c r="G35" s="126">
        <v>9000</v>
      </c>
      <c r="H35" s="126">
        <v>9300</v>
      </c>
      <c r="I35" s="126">
        <v>1.03</v>
      </c>
      <c r="J35" s="126">
        <v>109.4</v>
      </c>
      <c r="K35" s="127"/>
    </row>
    <row r="36" spans="1:11" ht="15.75" customHeight="1">
      <c r="A36" s="124">
        <v>3</v>
      </c>
      <c r="B36" s="128">
        <v>5</v>
      </c>
      <c r="C36" s="146"/>
      <c r="D36" s="346" t="s">
        <v>371</v>
      </c>
      <c r="E36" s="347"/>
      <c r="F36" s="347"/>
      <c r="G36" s="347"/>
      <c r="H36" s="347"/>
      <c r="I36" s="347"/>
      <c r="J36" s="348"/>
      <c r="K36" s="128"/>
    </row>
    <row r="37" spans="1:11" ht="51.75" customHeight="1">
      <c r="A37" s="126">
        <v>3</v>
      </c>
      <c r="B37" s="126">
        <v>5</v>
      </c>
      <c r="C37" s="126">
        <v>1</v>
      </c>
      <c r="D37" s="125" t="s">
        <v>343</v>
      </c>
      <c r="E37" s="126" t="s">
        <v>321</v>
      </c>
      <c r="F37" s="126">
        <v>14.7</v>
      </c>
      <c r="G37" s="126">
        <v>14.8</v>
      </c>
      <c r="H37" s="126">
        <v>18.2</v>
      </c>
      <c r="I37" s="126">
        <v>1.2</v>
      </c>
      <c r="J37" s="167">
        <v>123.8</v>
      </c>
      <c r="K37" s="127"/>
    </row>
    <row r="38" spans="1:11" ht="52.5" customHeight="1">
      <c r="A38" s="126">
        <v>3</v>
      </c>
      <c r="B38" s="126">
        <v>5</v>
      </c>
      <c r="C38" s="126">
        <v>2</v>
      </c>
      <c r="D38" s="125" t="s">
        <v>344</v>
      </c>
      <c r="E38" s="126" t="s">
        <v>321</v>
      </c>
      <c r="F38" s="126">
        <v>21</v>
      </c>
      <c r="G38" s="126">
        <v>21</v>
      </c>
      <c r="H38" s="126">
        <v>16.399999999999999</v>
      </c>
      <c r="I38" s="156">
        <v>0.78</v>
      </c>
      <c r="J38" s="157">
        <v>78</v>
      </c>
      <c r="K38" s="155" t="s">
        <v>428</v>
      </c>
    </row>
    <row r="39" spans="1:11" ht="57.75" customHeight="1">
      <c r="A39" s="126">
        <v>3</v>
      </c>
      <c r="B39" s="126">
        <v>5</v>
      </c>
      <c r="C39" s="126">
        <v>3</v>
      </c>
      <c r="D39" s="125" t="s">
        <v>345</v>
      </c>
      <c r="E39" s="126" t="s">
        <v>321</v>
      </c>
      <c r="F39" s="126">
        <v>90</v>
      </c>
      <c r="G39" s="126">
        <v>100</v>
      </c>
      <c r="H39" s="126">
        <v>100</v>
      </c>
      <c r="I39" s="126">
        <v>1</v>
      </c>
      <c r="J39" s="143">
        <v>111.1</v>
      </c>
      <c r="K39" s="127"/>
    </row>
    <row r="40" spans="1:11" ht="48" customHeight="1">
      <c r="A40" s="126">
        <v>3</v>
      </c>
      <c r="B40" s="126">
        <v>5</v>
      </c>
      <c r="C40" s="126">
        <v>4</v>
      </c>
      <c r="D40" s="133" t="s">
        <v>346</v>
      </c>
      <c r="E40" s="126" t="s">
        <v>321</v>
      </c>
      <c r="F40" s="126">
        <v>87.6</v>
      </c>
      <c r="G40" s="126">
        <v>90</v>
      </c>
      <c r="H40" s="126">
        <v>92.2</v>
      </c>
      <c r="I40" s="126">
        <v>1.02</v>
      </c>
      <c r="J40" s="167">
        <v>105.2</v>
      </c>
      <c r="K40" s="127"/>
    </row>
    <row r="41" spans="1:11">
      <c r="A41" s="148">
        <v>3</v>
      </c>
      <c r="B41" s="148">
        <v>6</v>
      </c>
      <c r="C41" s="349" t="s">
        <v>372</v>
      </c>
      <c r="D41" s="350"/>
      <c r="E41" s="350"/>
      <c r="F41" s="350"/>
      <c r="G41" s="350"/>
      <c r="H41" s="350"/>
      <c r="I41" s="350"/>
      <c r="J41" s="350"/>
      <c r="K41" s="351"/>
    </row>
    <row r="42" spans="1:11">
      <c r="A42" s="126">
        <v>3</v>
      </c>
      <c r="B42" s="126">
        <v>6</v>
      </c>
      <c r="C42" s="126">
        <v>1</v>
      </c>
      <c r="D42" s="130" t="s">
        <v>347</v>
      </c>
      <c r="E42" s="126" t="s">
        <v>348</v>
      </c>
      <c r="F42" s="126">
        <v>135</v>
      </c>
      <c r="G42" s="126">
        <v>86.4</v>
      </c>
      <c r="H42" s="126">
        <v>139.56399999999999</v>
      </c>
      <c r="I42" s="126">
        <v>1.61</v>
      </c>
      <c r="J42" s="126">
        <v>103.3</v>
      </c>
      <c r="K42" s="126"/>
    </row>
    <row r="43" spans="1:11" ht="45">
      <c r="A43" s="126">
        <v>3</v>
      </c>
      <c r="B43" s="126">
        <v>6</v>
      </c>
      <c r="C43" s="126">
        <v>2</v>
      </c>
      <c r="D43" s="130" t="s">
        <v>349</v>
      </c>
      <c r="E43" s="126" t="s">
        <v>348</v>
      </c>
      <c r="F43" s="126">
        <v>5.7569999999999997</v>
      </c>
      <c r="G43" s="126">
        <v>10.9</v>
      </c>
      <c r="H43" s="126">
        <v>6.57</v>
      </c>
      <c r="I43" s="126">
        <v>0.6</v>
      </c>
      <c r="J43" s="126">
        <v>114.1</v>
      </c>
      <c r="K43" s="213" t="s">
        <v>426</v>
      </c>
    </row>
    <row r="44" spans="1:11" ht="30" customHeight="1">
      <c r="A44" s="126">
        <v>3</v>
      </c>
      <c r="B44" s="126">
        <v>6</v>
      </c>
      <c r="C44" s="126">
        <v>3</v>
      </c>
      <c r="D44" s="130" t="s">
        <v>350</v>
      </c>
      <c r="E44" s="126" t="s">
        <v>351</v>
      </c>
      <c r="F44" s="126">
        <v>114.7</v>
      </c>
      <c r="G44" s="126">
        <v>30.2</v>
      </c>
      <c r="H44" s="126">
        <v>38.612000000000002</v>
      </c>
      <c r="I44" s="126">
        <v>1.2</v>
      </c>
      <c r="J44" s="126">
        <v>33.6</v>
      </c>
      <c r="K44" s="126"/>
    </row>
    <row r="45" spans="1:11" ht="27" customHeight="1">
      <c r="A45" s="126">
        <v>3</v>
      </c>
      <c r="B45" s="126">
        <v>6</v>
      </c>
      <c r="C45" s="126">
        <v>4</v>
      </c>
      <c r="D45" s="130" t="s">
        <v>352</v>
      </c>
      <c r="E45" s="126" t="s">
        <v>351</v>
      </c>
      <c r="F45" s="126">
        <v>34.4</v>
      </c>
      <c r="G45" s="126">
        <v>36.799999999999997</v>
      </c>
      <c r="H45" s="126">
        <v>37.1</v>
      </c>
      <c r="I45" s="126">
        <v>1</v>
      </c>
      <c r="J45" s="126">
        <v>107.8</v>
      </c>
      <c r="K45" s="126"/>
    </row>
    <row r="46" spans="1:11" ht="29.25" customHeight="1">
      <c r="A46" s="126">
        <v>3</v>
      </c>
      <c r="B46" s="126">
        <v>6</v>
      </c>
      <c r="C46" s="126">
        <v>5</v>
      </c>
      <c r="D46" s="130" t="s">
        <v>353</v>
      </c>
      <c r="E46" s="126" t="s">
        <v>351</v>
      </c>
      <c r="F46" s="126">
        <v>30.6</v>
      </c>
      <c r="G46" s="126">
        <v>32.700000000000003</v>
      </c>
      <c r="H46" s="126">
        <v>33.200000000000003</v>
      </c>
      <c r="I46" s="126">
        <v>1.01</v>
      </c>
      <c r="J46" s="126">
        <v>108.4</v>
      </c>
      <c r="K46" s="126"/>
    </row>
  </sheetData>
  <mergeCells count="16">
    <mergeCell ref="A2:K2"/>
    <mergeCell ref="A16:A17"/>
    <mergeCell ref="B16:B17"/>
    <mergeCell ref="C16:C17"/>
    <mergeCell ref="D16:K17"/>
    <mergeCell ref="C3:C4"/>
    <mergeCell ref="D3:D5"/>
    <mergeCell ref="E3:E5"/>
    <mergeCell ref="A3:B4"/>
    <mergeCell ref="D32:K32"/>
    <mergeCell ref="D36:J36"/>
    <mergeCell ref="C41:K41"/>
    <mergeCell ref="C30:K30"/>
    <mergeCell ref="F3:K3"/>
    <mergeCell ref="K4:K5"/>
    <mergeCell ref="D6:K6"/>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E7"/>
  <sheetViews>
    <sheetView view="pageBreakPreview" zoomScale="136" zoomScaleNormal="106" zoomScaleSheetLayoutView="136" workbookViewId="0">
      <selection activeCell="E11" sqref="E11"/>
    </sheetView>
  </sheetViews>
  <sheetFormatPr defaultRowHeight="15"/>
  <cols>
    <col min="1" max="1" width="6.85546875" customWidth="1"/>
    <col min="2" max="2" width="46" customWidth="1"/>
    <col min="3" max="3" width="15.5703125" customWidth="1"/>
    <col min="4" max="4" width="13.42578125" customWidth="1"/>
    <col min="5" max="5" width="33.7109375" customWidth="1"/>
  </cols>
  <sheetData>
    <row r="1" spans="1:5">
      <c r="A1" s="135" t="s">
        <v>376</v>
      </c>
    </row>
    <row r="2" spans="1:5" s="160" customFormat="1" ht="12">
      <c r="A2" s="159" t="s">
        <v>377</v>
      </c>
    </row>
    <row r="3" spans="1:5">
      <c r="A3" s="158"/>
    </row>
    <row r="4" spans="1:5">
      <c r="A4" s="168" t="s">
        <v>315</v>
      </c>
      <c r="B4" s="168" t="s">
        <v>378</v>
      </c>
      <c r="C4" s="168" t="s">
        <v>379</v>
      </c>
      <c r="D4" s="168" t="s">
        <v>380</v>
      </c>
      <c r="E4" s="168" t="s">
        <v>381</v>
      </c>
    </row>
    <row r="5" spans="1:5" ht="56.25">
      <c r="A5" s="137">
        <v>1</v>
      </c>
      <c r="B5" s="171" t="s">
        <v>399</v>
      </c>
      <c r="C5" s="172">
        <v>43130</v>
      </c>
      <c r="D5" s="137">
        <v>103</v>
      </c>
      <c r="E5" s="170" t="s">
        <v>398</v>
      </c>
    </row>
    <row r="6" spans="1:5" ht="114" customHeight="1">
      <c r="A6" s="174">
        <v>2</v>
      </c>
      <c r="B6" s="169" t="s">
        <v>400</v>
      </c>
      <c r="C6" s="173">
        <v>43431</v>
      </c>
      <c r="D6" s="174">
        <v>1978</v>
      </c>
      <c r="E6" s="169" t="s">
        <v>401</v>
      </c>
    </row>
    <row r="7" spans="1:5" ht="56.25">
      <c r="A7" s="157">
        <v>3</v>
      </c>
      <c r="B7" s="171" t="s">
        <v>408</v>
      </c>
      <c r="C7" s="175">
        <v>43452</v>
      </c>
      <c r="D7" s="157">
        <v>2139</v>
      </c>
      <c r="E7" s="170" t="s">
        <v>398</v>
      </c>
    </row>
  </sheetData>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J11"/>
  <sheetViews>
    <sheetView workbookViewId="0">
      <selection activeCell="K6" sqref="K6"/>
    </sheetView>
  </sheetViews>
  <sheetFormatPr defaultRowHeight="15"/>
  <cols>
    <col min="1" max="1" width="4.140625" customWidth="1"/>
    <col min="2" max="2" width="3.7109375" customWidth="1"/>
    <col min="3" max="3" width="25.28515625" customWidth="1"/>
    <col min="4" max="4" width="21.5703125" customWidth="1"/>
    <col min="5" max="5" width="19" customWidth="1"/>
    <col min="10" max="10" width="10.42578125" customWidth="1"/>
  </cols>
  <sheetData>
    <row r="1" spans="1:10">
      <c r="A1" s="161" t="s">
        <v>392</v>
      </c>
    </row>
    <row r="2" spans="1:10" ht="32.25" customHeight="1">
      <c r="A2" s="162"/>
      <c r="B2" s="359" t="s">
        <v>393</v>
      </c>
      <c r="C2" s="360"/>
      <c r="D2" s="360"/>
      <c r="E2" s="360"/>
      <c r="F2" s="360"/>
      <c r="G2" s="360"/>
      <c r="H2" s="360"/>
      <c r="I2" s="360"/>
    </row>
    <row r="3" spans="1:10" ht="123" customHeight="1">
      <c r="A3" s="281" t="s">
        <v>0</v>
      </c>
      <c r="B3" s="281"/>
      <c r="C3" s="281" t="s">
        <v>382</v>
      </c>
      <c r="D3" s="281" t="s">
        <v>383</v>
      </c>
      <c r="E3" s="281" t="s">
        <v>384</v>
      </c>
      <c r="F3" s="163" t="s">
        <v>385</v>
      </c>
      <c r="G3" s="163" t="s">
        <v>386</v>
      </c>
      <c r="H3" s="163" t="s">
        <v>387</v>
      </c>
      <c r="I3" s="163" t="s">
        <v>388</v>
      </c>
      <c r="J3" s="163" t="s">
        <v>389</v>
      </c>
    </row>
    <row r="4" spans="1:10">
      <c r="A4" s="163" t="s">
        <v>5</v>
      </c>
      <c r="B4" s="163" t="s">
        <v>6</v>
      </c>
      <c r="C4" s="281"/>
      <c r="D4" s="281"/>
      <c r="E4" s="281"/>
      <c r="F4" s="163"/>
      <c r="G4" s="163"/>
      <c r="H4" s="163"/>
      <c r="I4" s="163"/>
      <c r="J4" s="163"/>
    </row>
    <row r="5" spans="1:10" ht="42.75" customHeight="1">
      <c r="A5" s="165">
        <v>3</v>
      </c>
      <c r="B5" s="165"/>
      <c r="C5" s="214" t="s">
        <v>432</v>
      </c>
      <c r="D5" s="214" t="s">
        <v>429</v>
      </c>
      <c r="E5" s="163" t="s">
        <v>94</v>
      </c>
      <c r="F5" s="163">
        <v>0.97199999999999998</v>
      </c>
      <c r="G5" s="163">
        <v>0.97199999999999998</v>
      </c>
      <c r="H5" s="163">
        <v>1</v>
      </c>
      <c r="I5" s="163">
        <v>1</v>
      </c>
      <c r="J5" s="163">
        <v>1</v>
      </c>
    </row>
    <row r="6" spans="1:10" ht="40.5" customHeight="1">
      <c r="A6" s="166">
        <v>3</v>
      </c>
      <c r="B6" s="166">
        <v>1</v>
      </c>
      <c r="C6" s="164" t="s">
        <v>158</v>
      </c>
      <c r="D6" s="214" t="s">
        <v>429</v>
      </c>
      <c r="E6" s="164" t="s">
        <v>94</v>
      </c>
      <c r="F6" s="164">
        <v>1</v>
      </c>
      <c r="G6" s="164">
        <v>1</v>
      </c>
      <c r="H6" s="164">
        <v>1</v>
      </c>
      <c r="I6" s="164">
        <v>1</v>
      </c>
      <c r="J6" s="164">
        <v>1</v>
      </c>
    </row>
    <row r="7" spans="1:10" ht="51" customHeight="1">
      <c r="A7" s="165">
        <v>3</v>
      </c>
      <c r="B7" s="165">
        <v>2</v>
      </c>
      <c r="C7" s="163" t="s">
        <v>390</v>
      </c>
      <c r="D7" s="214" t="s">
        <v>429</v>
      </c>
      <c r="E7" s="163" t="s">
        <v>94</v>
      </c>
      <c r="F7" s="163">
        <v>0.98099999999999998</v>
      </c>
      <c r="G7" s="163">
        <v>0.98099999999999998</v>
      </c>
      <c r="H7" s="163">
        <v>1</v>
      </c>
      <c r="I7" s="163">
        <v>1</v>
      </c>
      <c r="J7" s="163">
        <v>1</v>
      </c>
    </row>
    <row r="8" spans="1:10" ht="40.5" customHeight="1">
      <c r="A8" s="165">
        <v>3</v>
      </c>
      <c r="B8" s="165">
        <v>3</v>
      </c>
      <c r="C8" s="163" t="s">
        <v>391</v>
      </c>
      <c r="D8" s="214" t="s">
        <v>429</v>
      </c>
      <c r="E8" s="163" t="s">
        <v>94</v>
      </c>
      <c r="F8" s="163">
        <v>1</v>
      </c>
      <c r="G8" s="163">
        <v>1</v>
      </c>
      <c r="H8" s="163">
        <v>1</v>
      </c>
      <c r="I8" s="163">
        <v>1</v>
      </c>
      <c r="J8" s="163">
        <v>1</v>
      </c>
    </row>
    <row r="9" spans="1:10" ht="40.5" customHeight="1">
      <c r="A9" s="165">
        <v>3</v>
      </c>
      <c r="B9" s="165">
        <v>4</v>
      </c>
      <c r="C9" s="163" t="s">
        <v>394</v>
      </c>
      <c r="D9" s="214" t="s">
        <v>429</v>
      </c>
      <c r="E9" s="163" t="s">
        <v>94</v>
      </c>
      <c r="F9" s="163">
        <v>0.96599999999999997</v>
      </c>
      <c r="G9" s="163">
        <v>0.96599999999999997</v>
      </c>
      <c r="H9" s="163">
        <v>1</v>
      </c>
      <c r="I9" s="163">
        <v>1</v>
      </c>
      <c r="J9" s="163">
        <v>1</v>
      </c>
    </row>
    <row r="10" spans="1:10" ht="50.25" customHeight="1">
      <c r="A10" s="165">
        <v>3</v>
      </c>
      <c r="B10" s="165">
        <v>5</v>
      </c>
      <c r="C10" s="214" t="s">
        <v>430</v>
      </c>
      <c r="D10" s="214" t="s">
        <v>429</v>
      </c>
      <c r="E10" s="163" t="s">
        <v>94</v>
      </c>
      <c r="F10" s="163">
        <v>0.94499999999999995</v>
      </c>
      <c r="G10" s="163">
        <v>0.94499999999999995</v>
      </c>
      <c r="H10" s="163">
        <v>1</v>
      </c>
      <c r="I10" s="163">
        <v>1</v>
      </c>
      <c r="J10" s="163">
        <v>1</v>
      </c>
    </row>
    <row r="11" spans="1:10" ht="42" customHeight="1">
      <c r="A11" s="165">
        <v>3</v>
      </c>
      <c r="B11" s="165">
        <v>6</v>
      </c>
      <c r="C11" s="214" t="s">
        <v>431</v>
      </c>
      <c r="D11" s="214" t="s">
        <v>429</v>
      </c>
      <c r="E11" s="163" t="s">
        <v>94</v>
      </c>
      <c r="F11" s="163">
        <v>0.92</v>
      </c>
      <c r="G11" s="163">
        <v>0.92</v>
      </c>
      <c r="H11" s="163">
        <v>1</v>
      </c>
      <c r="I11" s="163">
        <v>1</v>
      </c>
      <c r="J11" s="163">
        <v>1</v>
      </c>
    </row>
  </sheetData>
  <mergeCells count="5">
    <mergeCell ref="B2:I2"/>
    <mergeCell ref="A3:B3"/>
    <mergeCell ref="C3:C4"/>
    <mergeCell ref="D3:D4"/>
    <mergeCell ref="E3:E4"/>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Титул</vt:lpstr>
      <vt:lpstr>Форма 1</vt:lpstr>
      <vt:lpstr>Форма 2</vt:lpstr>
      <vt:lpstr>Форма 3</vt:lpstr>
      <vt:lpstr>Форма 4</vt:lpstr>
      <vt:lpstr>Форма 5</vt:lpstr>
      <vt:lpstr>Форма 6</vt:lpstr>
      <vt:lpstr>Форма 7</vt:lpstr>
      <vt:lpstr>Титул!Область_печати</vt:lpstr>
      <vt:lpstr>'Форма 1'!Область_печати</vt:lpstr>
      <vt:lpstr>'Форма 2'!Область_печати</vt:lpstr>
      <vt:lpstr>'Форма 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2019-02-19T12:09:41Z</dcterms:modified>
</cp:coreProperties>
</file>