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85" windowWidth="15120" windowHeight="7830" activeTab="6"/>
  </bookViews>
  <sheets>
    <sheet name="ф 1" sheetId="1" r:id="rId1"/>
    <sheet name="ф 2" sheetId="2" r:id="rId2"/>
    <sheet name="ф 3" sheetId="3" r:id="rId3"/>
    <sheet name="ф 4" sheetId="4" r:id="rId4"/>
    <sheet name="ф 5" sheetId="5" r:id="rId5"/>
    <sheet name="ф 6" sheetId="6" r:id="rId6"/>
    <sheet name="ф7" sheetId="7" r:id="rId7"/>
  </sheets>
  <definedNames/>
  <calcPr fullCalcOnLoad="1" refMode="R1C1"/>
</workbook>
</file>

<file path=xl/sharedStrings.xml><?xml version="1.0" encoding="utf-8"?>
<sst xmlns="http://schemas.openxmlformats.org/spreadsheetml/2006/main" count="600" uniqueCount="284">
  <si>
    <t>Наименование муниципальной программы</t>
  </si>
  <si>
    <t>Ответственный исполнитель мероприятия</t>
  </si>
  <si>
    <t xml:space="preserve">Подпрограмма 2 </t>
  </si>
  <si>
    <t>Наименование муниципальной услуги (работы)</t>
  </si>
  <si>
    <t>Наименование показателя</t>
  </si>
  <si>
    <t xml:space="preserve">Единица измерения </t>
  </si>
  <si>
    <t>Наименование меры                                        государственного регулирования</t>
  </si>
  <si>
    <t>тыс. руб.</t>
  </si>
  <si>
    <t>% исполнения к плану на отчетный год</t>
  </si>
  <si>
    <t>% исполнения к плану на отчетный период</t>
  </si>
  <si>
    <t xml:space="preserve">________________     (дата) </t>
  </si>
  <si>
    <t>постановление Администрации города Воткинска</t>
  </si>
  <si>
    <t>Координатор</t>
  </si>
  <si>
    <t>Ответственный исполнитель</t>
  </si>
  <si>
    <t xml:space="preserve">Эффективность реализации муниципальной программы (подпрограммы) </t>
  </si>
  <si>
    <t>Степень достижения плановых значений целевых показателей (индикаторов)</t>
  </si>
  <si>
    <t xml:space="preserve">Степень реализации мероприятий </t>
  </si>
  <si>
    <t>Степень соответствия запланированному уровню расходов</t>
  </si>
  <si>
    <t>Эффективность использования средств бюджета муниципального образования</t>
  </si>
  <si>
    <t>Ожидаемый непосредственный результат</t>
  </si>
  <si>
    <t>2</t>
  </si>
  <si>
    <t>1</t>
  </si>
  <si>
    <t>Код аналитической программной классификации</t>
  </si>
  <si>
    <t>Пп</t>
  </si>
  <si>
    <t>ОМ</t>
  </si>
  <si>
    <t>М</t>
  </si>
  <si>
    <t>02</t>
  </si>
  <si>
    <t>МП</t>
  </si>
  <si>
    <t>Наименование подпрограммы, основного мероприятия, мероприятия</t>
  </si>
  <si>
    <t>№ п/п</t>
  </si>
  <si>
    <t>Наименование целевого показателя (индикатора)</t>
  </si>
  <si>
    <t>Единица измерения</t>
  </si>
  <si>
    <t>Значения целевых показателей (индикаторов)</t>
  </si>
  <si>
    <t>01</t>
  </si>
  <si>
    <t>Показатель применения меры</t>
  </si>
  <si>
    <t>Наименование муниципальной программы, подпрограммы, основного мероприятия, мероприятия</t>
  </si>
  <si>
    <t>Ответственный исполнитель, соисполнитель</t>
  </si>
  <si>
    <t>Код бюджетной классификации</t>
  </si>
  <si>
    <t>Расходы бюджета муниципального образования, тыс. рублей</t>
  </si>
  <si>
    <t>ГРБС</t>
  </si>
  <si>
    <t>Рз</t>
  </si>
  <si>
    <t>Пр</t>
  </si>
  <si>
    <t>ЦС</t>
  </si>
  <si>
    <t>ВР</t>
  </si>
  <si>
    <t>Всего</t>
  </si>
  <si>
    <t>Наименование муниципальной программы, подпрограммы</t>
  </si>
  <si>
    <t>Источник финансирования</t>
  </si>
  <si>
    <t>в том числе:</t>
  </si>
  <si>
    <t>субсидии из бюджета Удмуртской Республики</t>
  </si>
  <si>
    <t>субвенции из бюджета Удмуртской Республики</t>
  </si>
  <si>
    <t>средства бюджета Удмуртской Республики, планируемые к привлечению</t>
  </si>
  <si>
    <t>иные источники</t>
  </si>
  <si>
    <t>И</t>
  </si>
  <si>
    <t>Утверждаю</t>
  </si>
  <si>
    <t>Достигнутый результат</t>
  </si>
  <si>
    <t>Проблемы, возникшие в ходе реализации мероприятия</t>
  </si>
  <si>
    <t>Форма 5. Отчет о достигнутых значениях целевых показателей (индикаторов) муниципальной программы</t>
  </si>
  <si>
    <t>Форма 6. Сведения о внесенных за отчетный период изменениях в муниципальную программу</t>
  </si>
  <si>
    <t>Вид правового акта</t>
  </si>
  <si>
    <t>Дата принятия</t>
  </si>
  <si>
    <t>Номер</t>
  </si>
  <si>
    <t>Суть изменений (краткое содержание)</t>
  </si>
  <si>
    <t>План на отчетный период</t>
  </si>
  <si>
    <t>План на отчетный год</t>
  </si>
  <si>
    <t>Кассовое исполнение на конец отчетного периода</t>
  </si>
  <si>
    <t>к плану на отчетный год</t>
  </si>
  <si>
    <t>к плану на отчетный период</t>
  </si>
  <si>
    <t>Срок выполнения плановый</t>
  </si>
  <si>
    <t>Срок выполнения фактический</t>
  </si>
  <si>
    <t>План на конец отчетного (текущего)  года</t>
  </si>
  <si>
    <t>Факт на начало отчетного периода (за прошлый год)</t>
  </si>
  <si>
    <t xml:space="preserve">Факт на конец отчетного периода </t>
  </si>
  <si>
    <t>Темп роста к уровню прошлого года, %</t>
  </si>
  <si>
    <t>Обоснование отклонений значений целевого показателя (индикатора) на конец отчетного периода</t>
  </si>
  <si>
    <t>Оценка расходов согласно муниципальной программе</t>
  </si>
  <si>
    <t>Отношение фактических расходов к оценке расходов, %</t>
  </si>
  <si>
    <t>Форма 7. Результаты оценки эффективности муниципальной  программы (подпрограммы)</t>
  </si>
  <si>
    <t>10=8/9</t>
  </si>
  <si>
    <t>6=7х10</t>
  </si>
  <si>
    <t>Относительное отклонение факта от плана*</t>
  </si>
  <si>
    <t>Кассовые расходы, %</t>
  </si>
  <si>
    <t xml:space="preserve">Созданире условий для развития физической культуры и спорта </t>
  </si>
  <si>
    <t>938</t>
  </si>
  <si>
    <t>Организация и проведение официальных физкультурно-оздоровительных и спортивных мероприятий</t>
  </si>
  <si>
    <t>11</t>
  </si>
  <si>
    <t>0220161540</t>
  </si>
  <si>
    <t>244</t>
  </si>
  <si>
    <t>622</t>
  </si>
  <si>
    <t>3</t>
  </si>
  <si>
    <t>Внедрение Всеросийского физкультурно-спортивного комлекса ГТО</t>
  </si>
  <si>
    <t>Управление культуры, спорта и молодежной политики Администрации города Воткинска</t>
  </si>
  <si>
    <t>0220361570</t>
  </si>
  <si>
    <t>621</t>
  </si>
  <si>
    <t>4</t>
  </si>
  <si>
    <t xml:space="preserve"> Подготовка спортивных сборных команд по хокею с мячом в г.Воткинке</t>
  </si>
  <si>
    <t>0220461550</t>
  </si>
  <si>
    <t>5</t>
  </si>
  <si>
    <t>Организация и обеспечение подготовки спортивного резерва</t>
  </si>
  <si>
    <t>0220561560</t>
  </si>
  <si>
    <t>8</t>
  </si>
  <si>
    <t>Развитие объектов спорта</t>
  </si>
  <si>
    <t>12</t>
  </si>
  <si>
    <t>0221261580</t>
  </si>
  <si>
    <t>Оказание муниципальной услуги спортивная подготовка по олимпийским и не олимпийским видам спорта</t>
  </si>
  <si>
    <t>Оценка расходов, тыс. руб.</t>
  </si>
  <si>
    <t>фактические расходы на отчетную дату</t>
  </si>
  <si>
    <t>Создание условий для развития физической культуры и спорта</t>
  </si>
  <si>
    <t>бюджет МО "Город Воткинск"</t>
  </si>
  <si>
    <t>собственные средства бюджета МО "Город Воткинск"</t>
  </si>
  <si>
    <t>добровольные пожертвования на проведение спортивных мероприятий</t>
  </si>
  <si>
    <t>Факт по состоянию на конец отчетного периода</t>
  </si>
  <si>
    <t>подпрограмма Создание условий для развития физической культуры и спорта</t>
  </si>
  <si>
    <t>Количество мероприятий</t>
  </si>
  <si>
    <t>штук</t>
  </si>
  <si>
    <t>Расходы бюджета муниципального образованя на оказание муниципальной услуги (выполнение работы)</t>
  </si>
  <si>
    <t>чел.</t>
  </si>
  <si>
    <t>тыс.руб.</t>
  </si>
  <si>
    <t>Число лиц проходивших спортивную подготовку</t>
  </si>
  <si>
    <t xml:space="preserve">Форма 4. Отчет о выполнении сводных показателей муниципальных заданий на оказание муниципальных услуг (выполнение работ) </t>
  </si>
  <si>
    <t>Форма 1. Отчет об использовании бюджетных ассигнований бюджета муницпального образования на реализацию муниципальной программы</t>
  </si>
  <si>
    <t>Форма 2. Отчет о расходах на реализацию муницпальной программы за счет всех источников финансирования</t>
  </si>
  <si>
    <t xml:space="preserve">«Сохранение здоровья и формирование здорового образа жизни населения"  </t>
  </si>
  <si>
    <t>«Сохранение здоровья и формирование здорового образа жизни населения»</t>
  </si>
  <si>
    <t>0220860180</t>
  </si>
  <si>
    <t>0220861330</t>
  </si>
  <si>
    <t xml:space="preserve">добровольные пожертвования </t>
  </si>
  <si>
    <t xml:space="preserve">Координатор муниципальной программы зам.главы Администрации </t>
  </si>
  <si>
    <t>за  2017 год</t>
  </si>
  <si>
    <t>0221261580                    0221261589</t>
  </si>
  <si>
    <t>внесение изменений в программу</t>
  </si>
  <si>
    <t>2272.1</t>
  </si>
  <si>
    <t>02.10.2017 г.</t>
  </si>
  <si>
    <t>_____________      Ж.А.Александрова</t>
  </si>
  <si>
    <t>Форма 3. Отчет о выполнении основных мероприятий муниципальной программы за 2017 год</t>
  </si>
  <si>
    <t>Увеличение единовременной пропускной способности объектов спорта</t>
  </si>
  <si>
    <t>%</t>
  </si>
  <si>
    <t>Доля граждан, систематически занимающихся физической культурой и спортом, в общей численности населения</t>
  </si>
  <si>
    <t>Доля детей и молодежи, занимающихся в спортивных секциях, клубах и иных объединениях спортивной направленности, в общей численности детей и молодежи</t>
  </si>
  <si>
    <t>Доля лиц с огрнаиченными возможностями здоровья и инвалидов, систематически занимающихся физической культурой и спортом,  вобщей численности данной категории населения</t>
  </si>
  <si>
    <t>Количество проведенных физкультурных и спортивных мероприятий в г. Воткинске</t>
  </si>
  <si>
    <t>един.</t>
  </si>
  <si>
    <t>6</t>
  </si>
  <si>
    <t>Доля призеров от общего количества выехавших на соревнования регионального, всероссийского и международного уровня</t>
  </si>
  <si>
    <t>Сохранение и формирование здорового образа жизни населения на 2015-2020 годы</t>
  </si>
  <si>
    <t>"Создание условий для развития физической культуры и спорта"</t>
  </si>
  <si>
    <t>Организация и проведение физкультурно-оздоровительных и спортивных мероприятий</t>
  </si>
  <si>
    <t>Управление культуры, спорта и молодженой политики, МАУ СШ "Знамя"</t>
  </si>
  <si>
    <t>2015-2020 годы</t>
  </si>
  <si>
    <t>Увеличение количества проведенных физкультурных и спортивных мероприятий в городе Воткинске до 144</t>
  </si>
  <si>
    <t>Обучение плаванию учащихся вторых классов общеобразовательных школ города Воткинска</t>
  </si>
  <si>
    <t xml:space="preserve">Укрепление здоровья и повышение физической подготовленности детей </t>
  </si>
  <si>
    <t xml:space="preserve">Учащиеся вторых классов приняли участие в Республиканских стартах "Детская лига плавания" в г. Ижевске. </t>
  </si>
  <si>
    <t>Внедрение Всероссийского физкультурно-спортивного комплекса ГТО</t>
  </si>
  <si>
    <t>Увеличение доли граждан, систематически занимающихся физической культурой и спортом, в общей численности населения, до 35,75 процента;увеличение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t>
  </si>
  <si>
    <t>По пропаганде внедрения комплекса ГТО на муниципальном уровне были проведены в феврале-марте и мае-июне фестивали для школьников и учащейся молодежи, где они могли сдать нормы ГТО по различным видам спорта.</t>
  </si>
  <si>
    <t xml:space="preserve">Оказание муниципальной услуги «Подготовка спортивных сборных команд по хоккею с мячом в г. Воткинске                </t>
  </si>
  <si>
    <t>МАУ СШ "Знамя"</t>
  </si>
  <si>
    <t>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t>
  </si>
  <si>
    <t>услуга оказана в соответствии с муниципальным заданием</t>
  </si>
  <si>
    <t>Оказание муниципальной услуги «Организация тренировочного процесса спортсменов высокого класса»</t>
  </si>
  <si>
    <t>Увеличение доли призеров от общего количества выехавших на соревнования регионального, всероссийского и международного уровня</t>
  </si>
  <si>
    <t>Улучшение материально-технической базы муниципальных учреждений физкультурно-спортивной направленности города Воткинска (приобретение спортивной формы, спортивного инвентаря и оборудования для команды по хоккею с мячом)</t>
  </si>
  <si>
    <t xml:space="preserve">Увеличение доли граждан, систематически занимающихся физической культурой и спортом, в общей численности населения, до 35,75 процента;увеличение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
увеличение количества проведенных физкультурных и спортивных мероприятий в городе Воткинске до 144
</t>
  </si>
  <si>
    <t>приобретена форма для хоккея, хоккея с мячом и футбола</t>
  </si>
  <si>
    <t>7</t>
  </si>
  <si>
    <t>Улучшение материально-технической базы муниципальных учреждений физкультурно-спортивной направленности города Воткинска (приобретение спортивной формы, спортивного инвентаря и оборудования для инвалидов)</t>
  </si>
  <si>
    <t>Увеличение доли лиц с ограниченными возможностями здоровья и инвалидов, систематически занимающихся физической культурой и спортом, до 10 процентов в общей численности данной категории лиц</t>
  </si>
  <si>
    <t>приобретена настольная игра Джакколо</t>
  </si>
  <si>
    <t>Управление культуры, спорта и молодженой политики, МАУ  СШ "Знамя"</t>
  </si>
  <si>
    <t>Капитальный ремонт спортивного зала "Знамя"</t>
  </si>
  <si>
    <t xml:space="preserve">Увеличение единовременной пропускной способности объектов спорта до 14 процентов;
увеличение доли граждан, систематически занимающихся физической культурой и спортом, в общей численности населения, до 35,75 процента;
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       
увеличение доли лиц с ограниченными возможностями здоровья и инвалидов, систематически занимающихся физической культурой и спортом, до 10 процентов в общей численности данной категории лиц; увеличение количества проведенных физкультурных и спортивных меропритятий в г. Воткинске до 144
</t>
  </si>
  <si>
    <t>Косметичекий ремонт всех спортивных объектов</t>
  </si>
  <si>
    <t xml:space="preserve"> МАУ СШ "Знамя", </t>
  </si>
  <si>
    <t>9</t>
  </si>
  <si>
    <t>Работа по месту жительства, подготовка спортивных площадок к зимнему и летнему сезонам</t>
  </si>
  <si>
    <t>МАУ СШ «Знамя»</t>
  </si>
  <si>
    <t>Увеличение доли граждан, систематически занимающихся физической культурой и спортом, в общей численности населения, до 35,75 процента; 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 увеличение доли лиц с ограниченными возможностями здоровья и инвалидов, систематически занимающихся физической культурой и спортом, до 10 процентов в общей численности данной категории лиц; увеличение количества проведенных физкультурных и спортивных мероприятий в городе Воткинске до 144</t>
  </si>
  <si>
    <t>Производится косметический ремонт по мере надобности</t>
  </si>
  <si>
    <t>10</t>
  </si>
  <si>
    <t>обеспечение доступности инвалидов к спортивным сооружениям</t>
  </si>
  <si>
    <t>Увеличение доли лиц с ограниченными возможностями здоровья и инвалидов, систематически занимающихся физической культурой и спортом, до 10 процентов в общей численности данной категории лиц; увеличение количества проведенных физкультурных и спортивных мероприятий в городе Воткинске до 144</t>
  </si>
  <si>
    <t>Приведена в нормативное состояние прилегающая территория у спортивного зала Дом физкультуры</t>
  </si>
  <si>
    <t>повышение эффективности информационной и рекламной деятельности</t>
  </si>
  <si>
    <t>Размещение информационных материалов по пропаганде здорового образа жизни в печатных средствах массовой информации и на телевидении</t>
  </si>
  <si>
    <t>МАУ  СШ "Знамя"</t>
  </si>
  <si>
    <t>Увеличение доли граждан, систематически занимающихся физической культурой и спортом, в общей численности населения, до 35,75 процента</t>
  </si>
  <si>
    <t xml:space="preserve">Размещены баннеры по пропаганде ЗОЖ, молодежному телефону доверия, «Готов к труду и обороне» (ГТО). Отдел по ФКиС города Воткинска осуществляет работу по пропаганде здорового образа жизни, размещает информацию о проведении спортивных соревнований в СМИ:
-«Воткинские вести»;
-«ВТВ плюс»;
-«Вега»;
-«Трудовая вахта».
На городском телевидении и радио транслируют новости спорта и анонсы соревнований. На все спортивно массовые соревнования приглашает все средства массовой информации. Для населения распространяются информационные материалы по  пропаганде здорового образа жизни, по коррекции факторов риска хронических неинфекционных заболеваний, профилактике табакокурения, алкоголизма и зависимостей.
</t>
  </si>
  <si>
    <t>2017 год</t>
  </si>
  <si>
    <t xml:space="preserve">Увеличение доли граждан, систематически занимающихся физической культурой и спортом, в общей численности населения, до 35,75 процента, 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 </t>
  </si>
  <si>
    <t>Уплата налога на имущество</t>
  </si>
  <si>
    <t>исполнение обязательств</t>
  </si>
  <si>
    <t xml:space="preserve">Создание условий для оказания медицинской помощи населению </t>
  </si>
  <si>
    <t xml:space="preserve">Предоставление земельных участков для строительства объектов в сфере здравоохранения в соответствии с документами территориального планирования </t>
  </si>
  <si>
    <t>Управление муниципального имущества и земельных ресурсов Администрации г. Воткинска</t>
  </si>
  <si>
    <t xml:space="preserve">Строительство поликлиники БУЗ УР
«Воткинская РБ МЗ УР»
</t>
  </si>
  <si>
    <t>Управлением муниципального имущества и земельных ресурсов Администрации г. Воткинска выделен земельный участок для строительства поликлиники</t>
  </si>
  <si>
    <t>Формирование банка данных о наличии вакантных мест в учреждениях здравоохранения г. Воткинска, посещение ИГМА, медицинских колледжей с целью привлечения выпускников для работы в городе.</t>
  </si>
  <si>
    <t>Администрация МО «Город Воткинск»</t>
  </si>
  <si>
    <t>Привлечение молодых специалистов для работы в учреждениях здравоохранения г. Воткинска</t>
  </si>
  <si>
    <t>Главные врачи принимают участие в распределении медицинских работников в медицинские учреждения. Заключается 3-х сторонние договоры на поступление выпускников школ города  в ИГМА, с последующим возвратом в город Воткинск для работы.</t>
  </si>
  <si>
    <t xml:space="preserve">Организация профориентационной работы среди учащихся школ города на медицинские специальности </t>
  </si>
  <si>
    <t>Управление образования Администрации города Воткинска, БУЗ УР «Воткинская районная больница МЗ УР», БУЗ УР «Воткинская ГБ№1 МЗ УР», БУЗ УР «Воткинская ДГБ МЗ УР»</t>
  </si>
  <si>
    <t>Привлечение учащихся школ города в высшие и средние медицинские образовательные учреждения</t>
  </si>
  <si>
    <t>Обеспечение граждан на территории  МО «Город Воткинск» доступной и достоверной информацией, включающей в себя сведения о видах, объемах и условиях предоставления медицинской помощи, установленных Территориальной программой госгарантий оказания бесплатной медицинской помощи</t>
  </si>
  <si>
    <t>БУЗ УР «Воткинская районная больница МЗ УР», БУЗ УР «Воткинская ГБ№1 МЗ УР», БУЗ УР «Воткинская ДГБ МЗ УР»,</t>
  </si>
  <si>
    <t xml:space="preserve">Достоверная, объективная и доступная информация населению о бесплатной медицинской помощи </t>
  </si>
  <si>
    <t>Сведения о видах, объемах и условиях предоставления медицинской помощи по Территориальной программе госгарантий размещены на стендах во всех медицинских учреждениях города и на официальных сайтах больниц</t>
  </si>
  <si>
    <t>Оздоровление детей из малообеспеченных семей на условиях софинансирования в пришкольных лагерях</t>
  </si>
  <si>
    <t>Управление образования Администрации города Воткинска</t>
  </si>
  <si>
    <t>Улучшение качества жизни граждан</t>
  </si>
  <si>
    <t xml:space="preserve">Барьерная и акарицидная обработка территории учреждений образования, прилегающих к лесным массивам </t>
  </si>
  <si>
    <t xml:space="preserve">Профилактика природно-очаговых инфекций </t>
  </si>
  <si>
    <t>Проведение заключительной дезинфекции в туберкулезных очагах</t>
  </si>
  <si>
    <t>Снижение заболеваемости туберкулезом</t>
  </si>
  <si>
    <t>Заключительная дезинфекция проводится при выявлении очагов</t>
  </si>
  <si>
    <t xml:space="preserve">Профилактика заболеваний и формирование здорового образа жизни </t>
  </si>
  <si>
    <t>Разработка и распространение памяток, буклетов по здоровому образу жизни и профилактике заболеваний</t>
  </si>
  <si>
    <t xml:space="preserve">Увеличение доли граждан, ведущих здоровы образ жизни. Доступная информация населению по профилактике инфекционных и неинфекционных заболеваний. </t>
  </si>
  <si>
    <t>Для населения распространяются информационные материалы по  пропаганде здорового образа жизни, по коррекции факторов риска хронических неинфекционных заболеваний, профилактике табакокурения, алкоголизма и зависимостей.</t>
  </si>
  <si>
    <t xml:space="preserve">Публикации статей в СМИ по ЗОЖ, профилактике инфекционных и неинфекционных заболеваний </t>
  </si>
  <si>
    <t xml:space="preserve">Доступная информация населению по профилактике инфекционных и неинфекционных заболеваний, увеличение % вакцинации. </t>
  </si>
  <si>
    <t xml:space="preserve">Работа «Школ здоровья» для больных с хроническими заболеваниями </t>
  </si>
  <si>
    <t>БУЗ УР «Воткинская районная больница МЗ УР», БУЗ УР «Воткинская ГБ№1 МЗ УР», БУЗ УР «Воткинская ДГБ МЗ УР»</t>
  </si>
  <si>
    <t>Организация взаимодействия с медицинскими учреждениями г. Воткинска, руководителями предприятий, организаций, учреждений всех форм собственности, расположенных на территории МО «г. Воткинск» по вопросам диспансеризации, вакцинации, периодических и плановых медицинских осмотров и иных профилактических мероприятий</t>
  </si>
  <si>
    <t>Увеличение охвата населения диспансеризацией, вакцинацией, периодическими и плановыми медицинскими осмотрами, налаживание эффективного межведомственного взаимодействия</t>
  </si>
  <si>
    <t>Диспансенризация и медицинские осмотры работников учреждений и организаций города проводится согласно плана графика. Проводятся осмотры по договорам.</t>
  </si>
  <si>
    <t>Информирование населения об угрозе возникновения и возникновении эпидемии путем размещения соответствующей информации  в СМИ, размещения на официальном сайте  МО «г. Воткинск» в местах массового пребывания людей</t>
  </si>
  <si>
    <t>Организация оздоровительно-информационных кампаний  и массовых акций, формирование здорового образа жизни, профилактика заболеваний:</t>
  </si>
  <si>
    <t>Увеличение продолжительности жизни до 72 лет</t>
  </si>
  <si>
    <t>- ко Всемирному  Дню здоровья (7 апреля);</t>
  </si>
  <si>
    <t>- ко Всемирному Дню борьбы с туберкулезом (24 марта);</t>
  </si>
  <si>
    <t>- к Международному Дню отказа от курения (16 ноября);</t>
  </si>
  <si>
    <t>- Ко Всемирному Дню борьбы со СПИДом (1 декабря);</t>
  </si>
  <si>
    <t>Во время Всероссийской акции Стоп ВИЧ/СПИД проведено тестирование населения на ВИЧ ,  размещена информация на сайтах учреждений, трансляция видеороликов по профилактике ВИЧ.</t>
  </si>
  <si>
    <t xml:space="preserve"> Ко Всемирному Дню без табачного дыма (31мая)</t>
  </si>
  <si>
    <t>Участие в республиканской акции "Стопкурение":  размещена информация на сайтах учреждений, трансляция видеороликов по профилактике ВИЧ, выпущены санбюллетени, организованы "Пункты здоровья" на ЗАО "Технология" и ООО ЭТЗ "Вектор"</t>
  </si>
  <si>
    <t>и другие</t>
  </si>
  <si>
    <t>Проведение игр с элементами театрализации, часов ЗОЖ, книжных выставок, вечеров бесед, лекций бесед, тематических дискотек, музейных занятий и формированию ЗОЖ</t>
  </si>
  <si>
    <t>Отдел по делам молодежи Администрации города Воткинска, Управление образования Администрации города Воткинска</t>
  </si>
  <si>
    <t>Медико-санитарное просвещение населения</t>
  </si>
  <si>
    <t>Организация и проведение смотров- конкурсов «Самый здоровый детский сад», «Самый здоровый класс», «Самый спортивный класс»</t>
  </si>
  <si>
    <t xml:space="preserve">Формирование здорового образа жизни </t>
  </si>
  <si>
    <t>Создание специализированного сайта «Здоровый Воткинск»</t>
  </si>
  <si>
    <t xml:space="preserve">Размещение информационного материала по профилактике заболеваний
</t>
  </si>
  <si>
    <t>Все медицинские учреждения имеют свой официальный сайт, на котором размещаются материалы по здоровому образу жизни.</t>
  </si>
  <si>
    <t xml:space="preserve">Проведение спортивных мероприятий под девизом «Спорт против табака, алкоголя и наркотиков» </t>
  </si>
  <si>
    <t>Формирование ЗОЖ</t>
  </si>
  <si>
    <t xml:space="preserve">Возрождение и проведение в трудовых коллективах производственной гимнастики </t>
  </si>
  <si>
    <t>Администрации города Воткинска, руководители предприятий, организаций, учреждений всех форм собственности</t>
  </si>
  <si>
    <t>Сохранение здоровья граждан в процессе их трудовой деятельности</t>
  </si>
  <si>
    <t>В 2017 году  капитальный ремонт спортивного зала "Знамя</t>
  </si>
  <si>
    <t>Сохранение здоровья и формирование здоровго образа жизни населения</t>
  </si>
  <si>
    <t>зам. Главы Администрации г. Воткинска по социальным вопросам</t>
  </si>
  <si>
    <t>Управление культуры, спорта и молодежной политики</t>
  </si>
  <si>
    <t>Количество проведенных физкультурных и спортивных мероприятий в городе Воткинске  132</t>
  </si>
  <si>
    <t>Создание условий для оказания медицинской помощи населению, профилактика заболеваний и формирование здорового образа жизни</t>
  </si>
  <si>
    <t>Врачи и медицинские сестры тпринимают участие в мероприятиях по профориентации учащихся</t>
  </si>
  <si>
    <t>271 ребенок отдохнул в  лагерях с дневным пребыванием за год  на условиях софинансирования</t>
  </si>
  <si>
    <t>В мае проводится барьерная и акарицидная обработка учреждений прилегающих к лесным массивам:                                -Детский оздоровительный лагерь "Юность";                                              -Детский парк по ул. Ленина, 110 (ЦДТ).</t>
  </si>
  <si>
    <t xml:space="preserve">Медицинские учреждения города Воткинска осуществляет работу по пропаганде здорового образа жизни, размещая статьи врачей: "Профилактика гриппа", "Профилактика Клещевого энцефалита", "Что нужно знать о вакцинопрофилактике", "Профилактика ГЛПС»и т.д. в СМИ:-«ВТВ плюс»;
-«Вега»;
-«Трудовая вахта».На городском телевидении и по радио выступают врачи с лекциями. 
</t>
  </si>
  <si>
    <t>Обучение пациентов методам профилактики хронических заболеваний и предупреждения их обострения. Обучение  беременных женщин по вопросам рационального питания и  гигиенического воспитания, методам физиологического обезболивания в родах.</t>
  </si>
  <si>
    <t xml:space="preserve">В поликлиниках медицинских учреждений города работают "Школы здоровья" для пациентов, больных сахарным диабетом, сердечной недостаточностью, гипертонической болезнью, язвенной болезнью и бронхиальной астмой. В женских консультациях работают "Школы беременных". </t>
  </si>
  <si>
    <t>Размещается информация на сайтах и стендах медицинских учреждений. Размещаются статьи в газетах "Воткиские вести" и Вега.</t>
  </si>
  <si>
    <t>Медицинские учреждения города Воткинска приняли участие в Европейской неделе иммунизации с 24-30 апреля 2017 года; проводятся Дни открытых дверей в поликлиниках.</t>
  </si>
  <si>
    <t>Участие в республиканском мероприятии "Май - месяц здорового сердца":  размещена информация на сайтах учреждений, выступления по радио и в СМИ, трансляция видеороликов , выпущены санбюллетени, проводились круглые столы и работал телефон  "Горячей линии"</t>
  </si>
  <si>
    <t>Выпущены  санитарные бюллетени, статьи в СМИ, проведен День открытых дверей впротивотуберкулезном диспансере.</t>
  </si>
  <si>
    <t xml:space="preserve">В сентябре проведена Акция "Молодежь за ЗОЖ", выступления врачей в учебных заведениях, выпуск санбюллетеней, статьи в СМИ. </t>
  </si>
  <si>
    <t>В июне на базе учрежений СПО и ВПО были проведены беседы, "крцглые столы" и классные часы в рамках "Антинаркотического месячника"</t>
  </si>
  <si>
    <t>Ежегодно проводится Спартакиада "Малышок", для воспитанников ДДУ.ежегодно проводится городская Спартакиада школьников.</t>
  </si>
  <si>
    <t>Проведение массовых мероприятий, акций, флеш-мобов, приуроченных к Международным датам ВОЗ, в том числе межведомственных: 2 февраля -Всемирному дню борьбы против рака; 7 апреля – Всемирный день здоровья; 31 мая – Всемирный день без табачного дыма;  1 июня – Международный День защиты детей; 14 июня – Всемирный день переливания крови; 26 июня – Международный день борьбы с наркоманией. 26 марта Фестиваль "Здоровье! Спорт. Жизнь.", с 19 по 22 мая прошла Всероссиская акция "Стоп ВИЧ".</t>
  </si>
  <si>
    <t xml:space="preserve"> 16 апреля прорведена акция "Спортивное утро в Воткинске". В муниципальных учреждениях г. Воткинска проводится производственная гимнастика.</t>
  </si>
  <si>
    <t>Динамика укомплектованности учреждений здравоохранения г. Воткинска медицинскими кадрами:</t>
  </si>
  <si>
    <t xml:space="preserve">врачами, </t>
  </si>
  <si>
    <t>средними медицинскими работниками</t>
  </si>
  <si>
    <t>Увеличение ожидаемой продолжительности жизни населения</t>
  </si>
  <si>
    <t>лет</t>
  </si>
  <si>
    <t>в июне 2017 года завершен косметический ремонт спрортивного зала "Зодиак". Проведен  косметический ремонт спортивных залов Нефтяник и Дом физкультуры.</t>
  </si>
  <si>
    <t>Управление культуры, спорта и молодежной политики, МАУ СШ "Знамя"</t>
  </si>
  <si>
    <t>Управление культуры, спорта и молодежной политики, МАУ СШ "Знамя", Управление образования, МБОУ ДО ДЮСШ г. Воткинска</t>
  </si>
  <si>
    <r>
      <t xml:space="preserve">Э </t>
    </r>
    <r>
      <rPr>
        <vertAlign val="subscript"/>
        <sz val="12"/>
        <color indexed="8"/>
        <rFont val="Times New Roman"/>
        <family val="1"/>
      </rPr>
      <t>МП</t>
    </r>
  </si>
  <si>
    <r>
      <t xml:space="preserve">СП </t>
    </r>
    <r>
      <rPr>
        <vertAlign val="subscript"/>
        <sz val="12"/>
        <color indexed="8"/>
        <rFont val="Times New Roman"/>
        <family val="1"/>
      </rPr>
      <t>МП</t>
    </r>
  </si>
  <si>
    <r>
      <t xml:space="preserve">СМ </t>
    </r>
    <r>
      <rPr>
        <vertAlign val="subscript"/>
        <sz val="12"/>
        <color indexed="8"/>
        <rFont val="Times New Roman"/>
        <family val="1"/>
      </rPr>
      <t>МП</t>
    </r>
  </si>
  <si>
    <r>
      <t xml:space="preserve">СР </t>
    </r>
    <r>
      <rPr>
        <vertAlign val="subscript"/>
        <sz val="12"/>
        <color indexed="8"/>
        <rFont val="Times New Roman"/>
        <family val="1"/>
      </rPr>
      <t>МП</t>
    </r>
  </si>
  <si>
    <r>
      <t xml:space="preserve">Э </t>
    </r>
    <r>
      <rPr>
        <vertAlign val="subscript"/>
        <sz val="12"/>
        <color indexed="8"/>
        <rFont val="Times New Roman"/>
        <family val="1"/>
      </rPr>
      <t>БС</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</si>
</sst>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0.00000"/>
    <numFmt numFmtId="182" formatCode="0.0000"/>
  </numFmts>
  <fonts count="91">
    <font>
      <sz val="11"/>
      <color theme="1"/>
      <name val="Calibri"/>
      <family val="2"/>
    </font>
    <font>
      <sz val="11"/>
      <color indexed="8"/>
      <name val="Calibri"/>
      <family val="2"/>
    </font>
    <font>
      <sz val="10"/>
      <name val="Times New Roman"/>
      <family val="1"/>
    </font>
    <font>
      <b/>
      <sz val="10"/>
      <name val="Times New Roman"/>
      <family val="1"/>
    </font>
    <font>
      <sz val="9"/>
      <name val="Times New Roman"/>
      <family val="1"/>
    </font>
    <font>
      <b/>
      <sz val="9"/>
      <name val="Times New Roman"/>
      <family val="1"/>
    </font>
    <font>
      <sz val="8.5"/>
      <name val="Times New Roman"/>
      <family val="1"/>
    </font>
    <font>
      <b/>
      <sz val="8.5"/>
      <name val="Times New Roman"/>
      <family val="1"/>
    </font>
    <font>
      <b/>
      <sz val="11"/>
      <color indexed="8"/>
      <name val="Calibri"/>
      <family val="2"/>
    </font>
    <font>
      <sz val="8"/>
      <name val="Calibri"/>
      <family val="2"/>
    </font>
    <font>
      <sz val="8.5"/>
      <color indexed="8"/>
      <name val="Times New Roman"/>
      <family val="1"/>
    </font>
    <font>
      <b/>
      <sz val="8.5"/>
      <color indexed="8"/>
      <name val="Times New Roman"/>
      <family val="1"/>
    </font>
    <font>
      <sz val="8"/>
      <name val="Times New Roman"/>
      <family val="1"/>
    </font>
    <font>
      <sz val="10"/>
      <color indexed="8"/>
      <name val="Times New Roman"/>
      <family val="1"/>
    </font>
    <font>
      <sz val="8"/>
      <color indexed="8"/>
      <name val="Times New Roman"/>
      <family val="1"/>
    </font>
    <font>
      <b/>
      <sz val="10"/>
      <color indexed="8"/>
      <name val="Times New Roman"/>
      <family val="1"/>
    </font>
    <font>
      <b/>
      <sz val="8"/>
      <name val="Times New Roman"/>
      <family val="1"/>
    </font>
    <font>
      <sz val="10"/>
      <name val="Calibri"/>
      <family val="2"/>
    </font>
    <font>
      <sz val="11"/>
      <name val="Calibri"/>
      <family val="2"/>
    </font>
    <font>
      <b/>
      <sz val="11"/>
      <name val="Calibri"/>
      <family val="2"/>
    </font>
    <font>
      <sz val="11"/>
      <color indexed="8"/>
      <name val="Times New Roman"/>
      <family val="1"/>
    </font>
    <font>
      <b/>
      <sz val="10"/>
      <name val="Calibri"/>
      <family val="2"/>
    </font>
    <font>
      <b/>
      <sz val="14"/>
      <name val="Times New Roman"/>
      <family val="1"/>
    </font>
    <font>
      <sz val="9"/>
      <color indexed="8"/>
      <name val="Times New Roman"/>
      <family val="1"/>
    </font>
    <font>
      <sz val="14"/>
      <name val="Times New Roman"/>
      <family val="1"/>
    </font>
    <font>
      <b/>
      <sz val="12"/>
      <name val="Times New Roman"/>
      <family val="1"/>
    </font>
    <font>
      <sz val="12"/>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Calibri"/>
      <family val="2"/>
    </font>
    <font>
      <b/>
      <sz val="14"/>
      <color indexed="8"/>
      <name val="Times New Roman"/>
      <family val="1"/>
    </font>
    <font>
      <b/>
      <sz val="14"/>
      <color indexed="8"/>
      <name val="Calibri"/>
      <family val="2"/>
    </font>
    <font>
      <b/>
      <sz val="8.5"/>
      <color indexed="10"/>
      <name val="Times New Roman"/>
      <family val="1"/>
    </font>
    <font>
      <sz val="8.5"/>
      <color indexed="10"/>
      <name val="Times New Roman"/>
      <family val="1"/>
    </font>
    <font>
      <sz val="10"/>
      <color indexed="10"/>
      <name val="Times New Roman"/>
      <family val="1"/>
    </font>
    <font>
      <sz val="10"/>
      <color indexed="8"/>
      <name val="Calibri"/>
      <family val="2"/>
    </font>
    <font>
      <sz val="12"/>
      <color indexed="8"/>
      <name val="Calibri"/>
      <family val="2"/>
    </font>
    <font>
      <b/>
      <sz val="12"/>
      <color indexed="10"/>
      <name val="Times New Roman"/>
      <family val="1"/>
    </font>
    <font>
      <sz val="12"/>
      <color indexed="10"/>
      <name val="Times New Roman"/>
      <family val="1"/>
    </font>
    <font>
      <sz val="14"/>
      <color indexed="8"/>
      <name val="Times New Roman"/>
      <family val="1"/>
    </font>
    <font>
      <vertAlign val="subscript"/>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Calibri"/>
      <family val="2"/>
    </font>
    <font>
      <b/>
      <sz val="14"/>
      <color theme="1"/>
      <name val="Times New Roman"/>
      <family val="1"/>
    </font>
    <font>
      <b/>
      <sz val="14"/>
      <color theme="1"/>
      <name val="Calibri"/>
      <family val="2"/>
    </font>
    <font>
      <sz val="10"/>
      <color theme="1"/>
      <name val="Times New Roman"/>
      <family val="1"/>
    </font>
    <font>
      <sz val="9"/>
      <color theme="1"/>
      <name val="Times New Roman"/>
      <family val="1"/>
    </font>
    <font>
      <b/>
      <sz val="8.5"/>
      <color rgb="FFFF0000"/>
      <name val="Times New Roman"/>
      <family val="1"/>
    </font>
    <font>
      <sz val="8.5"/>
      <color rgb="FFFF0000"/>
      <name val="Times New Roman"/>
      <family val="1"/>
    </font>
    <font>
      <sz val="10"/>
      <color rgb="FFFF0000"/>
      <name val="Times New Roman"/>
      <family val="1"/>
    </font>
    <font>
      <sz val="11"/>
      <color theme="1"/>
      <name val="Times New Roman"/>
      <family val="1"/>
    </font>
    <font>
      <sz val="12"/>
      <color theme="1"/>
      <name val="Times New Roman"/>
      <family val="1"/>
    </font>
    <font>
      <b/>
      <sz val="10"/>
      <color theme="1"/>
      <name val="Times New Roman"/>
      <family val="1"/>
    </font>
    <font>
      <sz val="10"/>
      <color theme="1"/>
      <name val="Calibri"/>
      <family val="2"/>
    </font>
    <font>
      <sz val="12"/>
      <color theme="1"/>
      <name val="Calibri"/>
      <family val="2"/>
    </font>
    <font>
      <b/>
      <sz val="12"/>
      <color rgb="FFFF0000"/>
      <name val="Times New Roman"/>
      <family val="1"/>
    </font>
    <font>
      <sz val="12"/>
      <color rgb="FFFF0000"/>
      <name val="Times New Roman"/>
      <family val="1"/>
    </font>
    <font>
      <sz val="14"/>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right style="thin"/>
      <top style="thin"/>
      <bottom>
        <color indexed="63"/>
      </bottom>
    </border>
    <border>
      <left>
        <color indexed="63"/>
      </left>
      <right style="thin"/>
      <top style="thin"/>
      <bottom style="thin"/>
    </border>
    <border>
      <left style="thin"/>
      <right style="thin">
        <color indexed="23"/>
      </right>
      <top style="thin"/>
      <bottom>
        <color indexed="63"/>
      </bottom>
    </border>
    <border>
      <left style="thin">
        <color indexed="23"/>
      </left>
      <right style="thin"/>
      <top style="thin"/>
      <bottom/>
    </border>
    <border>
      <left style="thin"/>
      <right>
        <color indexed="63"/>
      </right>
      <top style="thin"/>
      <bottom style="thin"/>
    </border>
    <border>
      <left style="thin">
        <color indexed="8"/>
      </left>
      <right style="thin">
        <color indexed="8"/>
      </right>
      <top style="thin">
        <color indexed="8"/>
      </top>
      <bottom style="thin">
        <color indexed="8"/>
      </bottom>
    </border>
    <border>
      <left style="medium">
        <color rgb="FF808080"/>
      </left>
      <right style="medium">
        <color rgb="FF808080"/>
      </right>
      <top style="medium">
        <color rgb="FF808080"/>
      </top>
      <bottom/>
    </border>
    <border>
      <left style="medium">
        <color rgb="FF808080"/>
      </left>
      <right style="medium">
        <color rgb="FF808080"/>
      </right>
      <top/>
      <bottom style="medium">
        <color rgb="FF808080"/>
      </bottom>
    </border>
    <border>
      <left>
        <color indexed="63"/>
      </left>
      <right>
        <color indexed="63"/>
      </right>
      <top style="thin"/>
      <bottom>
        <color indexed="63"/>
      </bottom>
    </border>
    <border>
      <left style="thin"/>
      <right style="medium"/>
      <top style="thin"/>
      <bottom>
        <color indexed="63"/>
      </bottom>
    </border>
    <border>
      <left style="medium"/>
      <right style="medium"/>
      <top>
        <color indexed="63"/>
      </top>
      <bottom style="medium"/>
    </border>
    <border>
      <left style="thin"/>
      <right style="medium"/>
      <top style="thin"/>
      <bottom style="thin"/>
    </border>
    <border>
      <left style="medium"/>
      <right style="medium"/>
      <top style="medium"/>
      <bottom style="medium"/>
    </border>
    <border>
      <left style="medium"/>
      <right style="medium"/>
      <top>
        <color indexed="63"/>
      </top>
      <bottom>
        <color indexed="63"/>
      </bottom>
    </border>
    <border>
      <left style="medium"/>
      <right style="medium"/>
      <top style="thin"/>
      <bottom style="mediu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74" fillId="31" borderId="0" applyNumberFormat="0" applyBorder="0" applyAlignment="0" applyProtection="0"/>
  </cellStyleXfs>
  <cellXfs count="275">
    <xf numFmtId="0" fontId="0" fillId="0" borderId="0" xfId="0" applyFont="1" applyAlignment="1">
      <alignment/>
    </xf>
    <xf numFmtId="0" fontId="4" fillId="0" borderId="0" xfId="0" applyFont="1" applyFill="1" applyAlignment="1">
      <alignment/>
    </xf>
    <xf numFmtId="0" fontId="5" fillId="0" borderId="0" xfId="0" applyFont="1" applyFill="1" applyAlignment="1">
      <alignment horizontal="center"/>
    </xf>
    <xf numFmtId="0" fontId="2" fillId="0" borderId="0" xfId="0" applyFont="1" applyFill="1" applyAlignment="1">
      <alignment/>
    </xf>
    <xf numFmtId="0" fontId="3" fillId="0" borderId="0" xfId="0" applyFont="1" applyFill="1" applyAlignment="1">
      <alignment horizontal="center"/>
    </xf>
    <xf numFmtId="0" fontId="2" fillId="0" borderId="0" xfId="0" applyFont="1" applyFill="1" applyAlignment="1">
      <alignment/>
    </xf>
    <xf numFmtId="0" fontId="7" fillId="0" borderId="10" xfId="0" applyFont="1" applyFill="1" applyBorder="1" applyAlignment="1">
      <alignment horizontal="center" vertical="center"/>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3" fillId="0" borderId="0" xfId="0" applyFont="1" applyAlignment="1">
      <alignment/>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8" fillId="0" borderId="0" xfId="0" applyFont="1" applyAlignment="1">
      <alignment/>
    </xf>
    <xf numFmtId="0" fontId="8" fillId="0" borderId="0" xfId="0" applyFont="1" applyAlignment="1">
      <alignment vertical="center"/>
    </xf>
    <xf numFmtId="0" fontId="6"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0" xfId="0" applyFont="1" applyFill="1" applyAlignment="1">
      <alignment/>
    </xf>
    <xf numFmtId="0" fontId="16" fillId="0" borderId="0" xfId="0" applyFont="1" applyFill="1" applyAlignment="1">
      <alignment horizontal="center"/>
    </xf>
    <xf numFmtId="49" fontId="12" fillId="0" borderId="10" xfId="0" applyNumberFormat="1" applyFont="1" applyFill="1" applyBorder="1" applyAlignment="1">
      <alignment horizontal="center" vertical="center"/>
    </xf>
    <xf numFmtId="178" fontId="6" fillId="0" borderId="10"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Alignment="1">
      <alignment horizontal="justify" vertical="center" wrapText="1"/>
    </xf>
    <xf numFmtId="0" fontId="12" fillId="0" borderId="0" xfId="0" applyFont="1" applyFill="1" applyAlignment="1">
      <alignment/>
    </xf>
    <xf numFmtId="0" fontId="9" fillId="0" borderId="0" xfId="0" applyFont="1" applyFill="1" applyAlignment="1">
      <alignment/>
    </xf>
    <xf numFmtId="0" fontId="16" fillId="0" borderId="0" xfId="0" applyFont="1" applyFill="1" applyAlignment="1">
      <alignment horizontal="justify" vertical="center"/>
    </xf>
    <xf numFmtId="0" fontId="18" fillId="0" borderId="0" xfId="0" applyFont="1" applyAlignment="1">
      <alignment/>
    </xf>
    <xf numFmtId="0" fontId="9" fillId="0" borderId="0" xfId="0" applyFont="1" applyAlignment="1">
      <alignment/>
    </xf>
    <xf numFmtId="49" fontId="6" fillId="0" borderId="10" xfId="0" applyNumberFormat="1"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horizontal="center" vertical="center"/>
    </xf>
    <xf numFmtId="0" fontId="19" fillId="0" borderId="0" xfId="0" applyFont="1" applyAlignment="1">
      <alignment/>
    </xf>
    <xf numFmtId="0" fontId="6" fillId="0" borderId="10" xfId="0" applyFont="1" applyBorder="1" applyAlignment="1">
      <alignment horizontal="center" vertical="center" wrapText="1"/>
    </xf>
    <xf numFmtId="0" fontId="20" fillId="0" borderId="0" xfId="0" applyFont="1" applyAlignment="1">
      <alignment horizontal="center" vertical="center"/>
    </xf>
    <xf numFmtId="0" fontId="14" fillId="0" borderId="0" xfId="0" applyFont="1" applyAlignment="1">
      <alignment horizontal="center" vertical="center"/>
    </xf>
    <xf numFmtId="0" fontId="14" fillId="0" borderId="10" xfId="0" applyFont="1" applyBorder="1" applyAlignment="1">
      <alignment horizontal="center" vertical="center"/>
    </xf>
    <xf numFmtId="0" fontId="14" fillId="0" borderId="10" xfId="0" applyFont="1" applyBorder="1" applyAlignment="1">
      <alignment horizontal="center" vertical="center" wrapText="1"/>
    </xf>
    <xf numFmtId="3" fontId="6" fillId="0" borderId="10" xfId="0" applyNumberFormat="1" applyFont="1" applyFill="1" applyBorder="1" applyAlignment="1">
      <alignment horizontal="center" vertical="center" wrapText="1"/>
    </xf>
    <xf numFmtId="14" fontId="10" fillId="0" borderId="10" xfId="0" applyNumberFormat="1" applyFont="1" applyBorder="1" applyAlignment="1">
      <alignment horizontal="center" vertical="center" wrapText="1"/>
    </xf>
    <xf numFmtId="0" fontId="12" fillId="0" borderId="0" xfId="0" applyFont="1" applyAlignment="1">
      <alignment horizontal="justify" vertical="center"/>
    </xf>
    <xf numFmtId="0" fontId="9" fillId="0" borderId="0" xfId="0" applyFont="1" applyAlignment="1">
      <alignment horizontal="justify" vertical="center"/>
    </xf>
    <xf numFmtId="2" fontId="6" fillId="0" borderId="10" xfId="0" applyNumberFormat="1" applyFont="1" applyFill="1" applyBorder="1" applyAlignment="1">
      <alignment horizontal="center" vertical="center" wrapText="1"/>
    </xf>
    <xf numFmtId="2" fontId="18" fillId="0" borderId="0" xfId="0" applyNumberFormat="1" applyFont="1" applyAlignment="1">
      <alignment/>
    </xf>
    <xf numFmtId="2" fontId="9" fillId="0" borderId="0" xfId="0" applyNumberFormat="1" applyFont="1" applyAlignment="1">
      <alignment/>
    </xf>
    <xf numFmtId="2" fontId="19" fillId="0" borderId="0" xfId="0" applyNumberFormat="1" applyFont="1" applyAlignment="1">
      <alignment/>
    </xf>
    <xf numFmtId="0" fontId="21" fillId="0" borderId="0" xfId="0" applyFont="1" applyAlignment="1">
      <alignment/>
    </xf>
    <xf numFmtId="0" fontId="3" fillId="0" borderId="10" xfId="0" applyFont="1" applyFill="1" applyBorder="1" applyAlignment="1">
      <alignment horizontal="center" vertical="center" wrapText="1"/>
    </xf>
    <xf numFmtId="0" fontId="21" fillId="0" borderId="0" xfId="0" applyFont="1" applyFill="1" applyAlignment="1">
      <alignment/>
    </xf>
    <xf numFmtId="49" fontId="2" fillId="0" borderId="10" xfId="0" applyNumberFormat="1" applyFont="1" applyFill="1" applyBorder="1" applyAlignment="1">
      <alignment horizontal="center" vertical="top"/>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justify" vertical="top" wrapText="1"/>
    </xf>
    <xf numFmtId="0" fontId="2" fillId="0" borderId="10" xfId="0" applyFont="1" applyBorder="1" applyAlignment="1">
      <alignment horizontal="justify" vertical="center"/>
    </xf>
    <xf numFmtId="0" fontId="17" fillId="0" borderId="0" xfId="0" applyFont="1" applyAlignment="1">
      <alignment/>
    </xf>
    <xf numFmtId="0" fontId="17" fillId="0" borderId="10" xfId="0" applyFont="1" applyBorder="1" applyAlignment="1">
      <alignment/>
    </xf>
    <xf numFmtId="0" fontId="3" fillId="0" borderId="10" xfId="0" applyFont="1" applyFill="1" applyBorder="1" applyAlignment="1">
      <alignment horizontal="left" vertical="top" wrapText="1"/>
    </xf>
    <xf numFmtId="0" fontId="6" fillId="0" borderId="10" xfId="0" applyFont="1" applyFill="1" applyBorder="1" applyAlignment="1">
      <alignment horizontal="center"/>
    </xf>
    <xf numFmtId="0" fontId="12" fillId="32" borderId="10" xfId="0" applyFont="1" applyFill="1" applyBorder="1" applyAlignment="1">
      <alignment horizontal="center" vertical="center" wrapText="1"/>
    </xf>
    <xf numFmtId="0" fontId="22" fillId="0" borderId="0" xfId="0" applyFont="1" applyFill="1" applyAlignment="1">
      <alignment horizontal="center" vertical="center" wrapText="1"/>
    </xf>
    <xf numFmtId="0" fontId="75" fillId="0" borderId="0" xfId="0" applyFont="1" applyAlignment="1">
      <alignment/>
    </xf>
    <xf numFmtId="0" fontId="2" fillId="0" borderId="10" xfId="0" applyFont="1" applyFill="1" applyBorder="1" applyAlignment="1">
      <alignment horizontal="center" vertical="center" wrapText="1"/>
    </xf>
    <xf numFmtId="0" fontId="3" fillId="0" borderId="10" xfId="0" applyFont="1" applyFill="1" applyBorder="1" applyAlignment="1">
      <alignment vertical="top" wrapText="1"/>
    </xf>
    <xf numFmtId="0" fontId="2" fillId="0" borderId="10" xfId="0" applyFont="1" applyFill="1" applyBorder="1" applyAlignment="1">
      <alignment horizontal="center" vertical="top"/>
    </xf>
    <xf numFmtId="172" fontId="3" fillId="0" borderId="10" xfId="0" applyNumberFormat="1" applyFont="1" applyFill="1" applyBorder="1" applyAlignment="1">
      <alignment horizontal="center" vertical="top"/>
    </xf>
    <xf numFmtId="0" fontId="2" fillId="0" borderId="10" xfId="0" applyFont="1" applyFill="1" applyBorder="1" applyAlignment="1">
      <alignment vertical="top" wrapText="1"/>
    </xf>
    <xf numFmtId="172" fontId="2" fillId="0" borderId="10" xfId="0" applyNumberFormat="1" applyFont="1" applyFill="1" applyBorder="1" applyAlignment="1">
      <alignment horizontal="center" vertical="top"/>
    </xf>
    <xf numFmtId="49" fontId="2" fillId="0" borderId="10" xfId="0" applyNumberFormat="1" applyFont="1" applyFill="1" applyBorder="1" applyAlignment="1">
      <alignment horizontal="center" vertical="top" wrapText="1"/>
    </xf>
    <xf numFmtId="172" fontId="2" fillId="0" borderId="10" xfId="0" applyNumberFormat="1" applyFont="1" applyFill="1" applyBorder="1" applyAlignment="1">
      <alignment horizontal="right" vertical="top"/>
    </xf>
    <xf numFmtId="49" fontId="2" fillId="0" borderId="12" xfId="0" applyNumberFormat="1" applyFont="1" applyFill="1" applyBorder="1" applyAlignment="1">
      <alignment horizontal="center" vertical="top"/>
    </xf>
    <xf numFmtId="0" fontId="13" fillId="0" borderId="10" xfId="0" applyFont="1" applyFill="1" applyBorder="1" applyAlignment="1">
      <alignment horizontal="left" vertical="top" wrapText="1"/>
    </xf>
    <xf numFmtId="0" fontId="2" fillId="0" borderId="13" xfId="0" applyFont="1" applyFill="1" applyBorder="1" applyAlignment="1">
      <alignment horizontal="left" vertical="top" wrapText="1"/>
    </xf>
    <xf numFmtId="172" fontId="2" fillId="0" borderId="10" xfId="0" applyNumberFormat="1" applyFont="1" applyFill="1" applyBorder="1" applyAlignment="1">
      <alignment vertical="top"/>
    </xf>
    <xf numFmtId="0" fontId="76" fillId="0" borderId="0" xfId="0" applyFont="1" applyAlignment="1">
      <alignment horizontal="center" vertical="center" wrapText="1"/>
    </xf>
    <xf numFmtId="0" fontId="77" fillId="0" borderId="0" xfId="0" applyFont="1" applyAlignment="1">
      <alignment horizontal="center" vertical="center" wrapText="1"/>
    </xf>
    <xf numFmtId="0" fontId="78" fillId="0" borderId="0" xfId="0" applyFont="1" applyAlignment="1">
      <alignment/>
    </xf>
    <xf numFmtId="0" fontId="22" fillId="0" borderId="0" xfId="0" applyFont="1" applyFill="1" applyAlignment="1">
      <alignment horizontal="center" wrapText="1"/>
    </xf>
    <xf numFmtId="0" fontId="24" fillId="0" borderId="0" xfId="0" applyFont="1" applyFill="1" applyAlignment="1">
      <alignment/>
    </xf>
    <xf numFmtId="0" fontId="2" fillId="0" borderId="11" xfId="0" applyFont="1" applyFill="1" applyBorder="1" applyAlignment="1">
      <alignment vertical="center" wrapText="1"/>
    </xf>
    <xf numFmtId="172" fontId="2" fillId="0" borderId="10" xfId="0" applyNumberFormat="1" applyFont="1" applyFill="1" applyBorder="1" applyAlignment="1">
      <alignment vertical="center" wrapText="1"/>
    </xf>
    <xf numFmtId="0" fontId="2" fillId="0" borderId="10" xfId="0" applyFont="1" applyFill="1" applyBorder="1" applyAlignment="1">
      <alignment horizontal="center" vertical="center"/>
    </xf>
    <xf numFmtId="172" fontId="2" fillId="0" borderId="10" xfId="0" applyNumberFormat="1" applyFont="1" applyFill="1" applyBorder="1" applyAlignment="1">
      <alignment vertical="center"/>
    </xf>
    <xf numFmtId="0" fontId="79" fillId="0" borderId="14" xfId="53" applyFont="1" applyBorder="1" applyAlignment="1">
      <alignment vertical="top" wrapText="1"/>
      <protection/>
    </xf>
    <xf numFmtId="0" fontId="79" fillId="0" borderId="10" xfId="53" applyFont="1" applyBorder="1" applyAlignment="1">
      <alignment horizontal="center" vertical="center" wrapText="1"/>
      <protection/>
    </xf>
    <xf numFmtId="0" fontId="23" fillId="0" borderId="10" xfId="53" applyFont="1" applyFill="1" applyBorder="1" applyAlignment="1">
      <alignment vertical="top" wrapText="1"/>
      <protection/>
    </xf>
    <xf numFmtId="0" fontId="79" fillId="0" borderId="15" xfId="53" applyFont="1" applyBorder="1" applyAlignment="1">
      <alignment horizontal="center" vertical="center"/>
      <protection/>
    </xf>
    <xf numFmtId="172" fontId="2" fillId="0" borderId="10" xfId="0" applyNumberFormat="1"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178" fontId="3" fillId="0"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172" fontId="3" fillId="33" borderId="10" xfId="0" applyNumberFormat="1" applyFont="1" applyFill="1" applyBorder="1" applyAlignment="1">
      <alignment vertical="center"/>
    </xf>
    <xf numFmtId="0" fontId="2" fillId="33" borderId="10" xfId="0" applyFont="1" applyFill="1" applyBorder="1" applyAlignment="1">
      <alignment horizontal="left" vertical="center" wrapText="1"/>
    </xf>
    <xf numFmtId="172" fontId="2" fillId="33" borderId="10" xfId="0" applyNumberFormat="1" applyFont="1" applyFill="1" applyBorder="1" applyAlignment="1">
      <alignment vertical="center"/>
    </xf>
    <xf numFmtId="0" fontId="2" fillId="33" borderId="10" xfId="0" applyFont="1" applyFill="1" applyBorder="1" applyAlignment="1">
      <alignment horizontal="left" vertical="center" wrapText="1" indent="1"/>
    </xf>
    <xf numFmtId="0" fontId="2" fillId="0" borderId="10" xfId="0" applyFont="1" applyFill="1" applyBorder="1" applyAlignment="1">
      <alignment horizontal="left" vertical="center" wrapText="1" indent="1"/>
    </xf>
    <xf numFmtId="0" fontId="2" fillId="0" borderId="10" xfId="0" applyFont="1" applyFill="1" applyBorder="1" applyAlignment="1">
      <alignment vertical="center" wrapText="1"/>
    </xf>
    <xf numFmtId="0" fontId="2" fillId="33" borderId="10" xfId="0" applyFont="1" applyFill="1" applyBorder="1" applyAlignment="1">
      <alignment vertical="center" wrapText="1"/>
    </xf>
    <xf numFmtId="49" fontId="2" fillId="0" borderId="14" xfId="0" applyNumberFormat="1" applyFont="1" applyFill="1" applyBorder="1" applyAlignment="1">
      <alignment horizontal="center" vertical="top"/>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78" fillId="0" borderId="10" xfId="0" applyFont="1" applyBorder="1" applyAlignment="1">
      <alignment/>
    </xf>
    <xf numFmtId="0" fontId="78" fillId="0" borderId="10" xfId="0" applyFont="1" applyBorder="1" applyAlignment="1">
      <alignment horizontal="center" vertical="center"/>
    </xf>
    <xf numFmtId="49" fontId="78" fillId="0" borderId="10" xfId="0" applyNumberFormat="1" applyFont="1" applyBorder="1" applyAlignment="1">
      <alignment horizontal="center" vertical="center"/>
    </xf>
    <xf numFmtId="0" fontId="78" fillId="0" borderId="10" xfId="0" applyFont="1" applyBorder="1" applyAlignment="1">
      <alignment vertical="top"/>
    </xf>
    <xf numFmtId="0" fontId="78" fillId="0" borderId="10" xfId="0" applyFont="1" applyBorder="1" applyAlignment="1">
      <alignment horizontal="center" vertical="top"/>
    </xf>
    <xf numFmtId="178" fontId="78" fillId="0" borderId="10" xfId="0" applyNumberFormat="1" applyFont="1" applyBorder="1" applyAlignment="1">
      <alignment horizontal="center" vertical="top"/>
    </xf>
    <xf numFmtId="0" fontId="2" fillId="0" borderId="14" xfId="0" applyFont="1" applyFill="1" applyBorder="1" applyAlignment="1">
      <alignment horizontal="left" vertical="top" wrapText="1"/>
    </xf>
    <xf numFmtId="0" fontId="2" fillId="0" borderId="11" xfId="0" applyFont="1" applyFill="1" applyBorder="1" applyAlignment="1">
      <alignment horizontal="left" vertical="top" wrapText="1"/>
    </xf>
    <xf numFmtId="49" fontId="2" fillId="0" borderId="14"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79" fillId="0" borderId="10" xfId="53" applyNumberFormat="1" applyFont="1" applyBorder="1" applyAlignment="1">
      <alignment horizontal="center" vertical="center"/>
      <protection/>
    </xf>
    <xf numFmtId="0" fontId="79" fillId="0" borderId="10" xfId="53" applyFont="1" applyBorder="1" applyAlignment="1">
      <alignment horizontal="center" vertical="center"/>
      <protection/>
    </xf>
    <xf numFmtId="0" fontId="23" fillId="0" borderId="10" xfId="53" applyFont="1" applyFill="1" applyBorder="1" applyAlignment="1">
      <alignment horizontal="left" vertical="top" wrapText="1"/>
      <protection/>
    </xf>
    <xf numFmtId="0" fontId="23" fillId="0" borderId="18" xfId="53" applyFont="1" applyFill="1" applyBorder="1" applyAlignment="1">
      <alignment horizontal="left" vertical="top" wrapText="1"/>
      <protection/>
    </xf>
    <xf numFmtId="0" fontId="7" fillId="0" borderId="10" xfId="0" applyFont="1" applyFill="1" applyBorder="1" applyAlignment="1">
      <alignment horizontal="center"/>
    </xf>
    <xf numFmtId="0" fontId="73" fillId="33" borderId="0" xfId="0" applyFont="1" applyFill="1" applyAlignment="1">
      <alignment/>
    </xf>
    <xf numFmtId="49" fontId="0" fillId="0" borderId="19" xfId="0" applyNumberFormat="1" applyBorder="1" applyAlignment="1">
      <alignment vertical="center"/>
    </xf>
    <xf numFmtId="0" fontId="2" fillId="0" borderId="19" xfId="0" applyFont="1" applyBorder="1" applyAlignment="1">
      <alignment horizontal="justify" vertical="center" wrapText="1"/>
    </xf>
    <xf numFmtId="0" fontId="25" fillId="0" borderId="11" xfId="0" applyFont="1" applyFill="1" applyBorder="1" applyAlignment="1">
      <alignment horizontal="center"/>
    </xf>
    <xf numFmtId="0" fontId="25" fillId="0" borderId="10" xfId="0" applyFont="1" applyFill="1" applyBorder="1" applyAlignment="1">
      <alignment horizontal="center"/>
    </xf>
    <xf numFmtId="2" fontId="26" fillId="0" borderId="10" xfId="0" applyNumberFormat="1" applyFont="1" applyFill="1" applyBorder="1" applyAlignment="1">
      <alignment horizontal="center" vertical="center" wrapText="1"/>
    </xf>
    <xf numFmtId="0" fontId="80" fillId="0" borderId="11" xfId="0" applyFont="1" applyFill="1" applyBorder="1" applyAlignment="1">
      <alignment horizontal="center"/>
    </xf>
    <xf numFmtId="0" fontId="6" fillId="0" borderId="20" xfId="0" applyFont="1" applyBorder="1" applyAlignment="1">
      <alignment horizontal="justify" vertical="top" wrapText="1"/>
    </xf>
    <xf numFmtId="0" fontId="6" fillId="0" borderId="21" xfId="0" applyFont="1" applyBorder="1" applyAlignment="1">
      <alignment horizontal="justify" vertical="top" wrapText="1"/>
    </xf>
    <xf numFmtId="0" fontId="26" fillId="0" borderId="10" xfId="0" applyFont="1" applyBorder="1" applyAlignment="1">
      <alignment horizontal="center" vertical="center" wrapText="1"/>
    </xf>
    <xf numFmtId="178" fontId="81"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2" fillId="0" borderId="10" xfId="0" applyFont="1" applyBorder="1" applyAlignment="1">
      <alignment horizontal="justify" vertical="center" wrapText="1"/>
    </xf>
    <xf numFmtId="49" fontId="2" fillId="32" borderId="10" xfId="0" applyNumberFormat="1" applyFont="1" applyFill="1" applyBorder="1" applyAlignment="1">
      <alignment horizontal="justify" vertical="top"/>
    </xf>
    <xf numFmtId="0" fontId="2" fillId="32" borderId="10" xfId="0" applyFont="1" applyFill="1" applyBorder="1" applyAlignment="1">
      <alignment horizontal="justify" vertical="top" wrapText="1"/>
    </xf>
    <xf numFmtId="0" fontId="2" fillId="0" borderId="10" xfId="0" applyFont="1" applyFill="1" applyBorder="1" applyAlignment="1">
      <alignment horizontal="justify" vertical="center"/>
    </xf>
    <xf numFmtId="0" fontId="2" fillId="32" borderId="10" xfId="0" applyFont="1" applyFill="1" applyBorder="1" applyAlignment="1">
      <alignment horizontal="center" vertical="top" wrapText="1"/>
    </xf>
    <xf numFmtId="0" fontId="13" fillId="0" borderId="10" xfId="0" applyFont="1" applyBorder="1" applyAlignment="1">
      <alignment/>
    </xf>
    <xf numFmtId="0" fontId="78" fillId="0" borderId="10" xfId="0" applyFont="1" applyBorder="1" applyAlignment="1">
      <alignment vertical="top" wrapText="1"/>
    </xf>
    <xf numFmtId="0" fontId="2" fillId="0" borderId="10" xfId="0" applyFont="1" applyBorder="1" applyAlignment="1">
      <alignment vertical="top" wrapText="1"/>
    </xf>
    <xf numFmtId="0" fontId="82" fillId="0" borderId="10" xfId="0" applyFont="1" applyFill="1" applyBorder="1" applyAlignment="1">
      <alignment horizontal="justify" vertical="top" wrapText="1"/>
    </xf>
    <xf numFmtId="0" fontId="13" fillId="0" borderId="10" xfId="0" applyFont="1" applyBorder="1" applyAlignment="1">
      <alignment vertical="top" wrapText="1"/>
    </xf>
    <xf numFmtId="0" fontId="78" fillId="0" borderId="10" xfId="0" applyFont="1" applyBorder="1" applyAlignment="1">
      <alignment horizontal="left" wrapText="1"/>
    </xf>
    <xf numFmtId="0" fontId="78" fillId="0" borderId="10" xfId="0" applyFont="1" applyBorder="1" applyAlignment="1">
      <alignment wrapText="1"/>
    </xf>
    <xf numFmtId="0" fontId="17" fillId="0" borderId="10" xfId="0" applyFont="1" applyBorder="1" applyAlignment="1">
      <alignment horizontal="justify" vertical="center"/>
    </xf>
    <xf numFmtId="49" fontId="83" fillId="0" borderId="10" xfId="0" applyNumberFormat="1" applyFont="1" applyBorder="1" applyAlignment="1">
      <alignment horizontal="center" vertical="center"/>
    </xf>
    <xf numFmtId="0" fontId="83" fillId="0" borderId="10" xfId="0" applyFont="1" applyBorder="1" applyAlignment="1">
      <alignment horizontal="justify" vertical="center" wrapText="1"/>
    </xf>
    <xf numFmtId="0" fontId="83" fillId="0" borderId="10" xfId="0" applyFont="1" applyBorder="1" applyAlignment="1">
      <alignment horizontal="center" vertical="center" wrapText="1"/>
    </xf>
    <xf numFmtId="180" fontId="84" fillId="0" borderId="10" xfId="0" applyNumberFormat="1" applyFont="1" applyBorder="1" applyAlignment="1">
      <alignment horizontal="center" vertical="center"/>
    </xf>
    <xf numFmtId="0" fontId="83" fillId="0" borderId="10" xfId="0" applyFont="1" applyBorder="1" applyAlignment="1">
      <alignment horizontal="justify" vertical="center"/>
    </xf>
    <xf numFmtId="49" fontId="2" fillId="0" borderId="11" xfId="0" applyNumberFormat="1" applyFont="1" applyFill="1" applyBorder="1" applyAlignment="1">
      <alignment horizontal="center" vertical="top"/>
    </xf>
    <xf numFmtId="0" fontId="85" fillId="0" borderId="11" xfId="0" applyFont="1" applyBorder="1" applyAlignment="1">
      <alignment horizontal="left" vertical="center" wrapText="1"/>
    </xf>
    <xf numFmtId="0" fontId="86" fillId="0" borderId="10" xfId="0" applyFont="1" applyBorder="1" applyAlignment="1">
      <alignment/>
    </xf>
    <xf numFmtId="0" fontId="78" fillId="0" borderId="10" xfId="0" applyFont="1" applyBorder="1" applyAlignment="1">
      <alignment horizontal="center" vertical="top" wrapText="1"/>
    </xf>
    <xf numFmtId="0" fontId="86" fillId="0" borderId="10" xfId="0" applyFont="1" applyBorder="1" applyAlignment="1">
      <alignment horizontal="justify" vertical="center"/>
    </xf>
    <xf numFmtId="49" fontId="2" fillId="32" borderId="22" xfId="0" applyNumberFormat="1" applyFont="1" applyFill="1" applyBorder="1" applyAlignment="1">
      <alignment horizontal="justify" vertical="top"/>
    </xf>
    <xf numFmtId="0" fontId="85" fillId="0" borderId="23" xfId="0" applyFont="1" applyBorder="1" applyAlignment="1">
      <alignment horizontal="left" vertical="top" wrapText="1"/>
    </xf>
    <xf numFmtId="0" fontId="78" fillId="0" borderId="24" xfId="0" applyFont="1" applyBorder="1" applyAlignment="1">
      <alignment horizontal="center" wrapText="1"/>
    </xf>
    <xf numFmtId="0" fontId="2" fillId="32" borderId="11" xfId="0" applyFont="1" applyFill="1" applyBorder="1" applyAlignment="1">
      <alignment horizontal="justify" vertical="top" wrapText="1"/>
    </xf>
    <xf numFmtId="0" fontId="2" fillId="0" borderId="11" xfId="0" applyFont="1" applyFill="1" applyBorder="1" applyAlignment="1">
      <alignment horizontal="center" vertical="top" wrapText="1"/>
    </xf>
    <xf numFmtId="0" fontId="2" fillId="0" borderId="11" xfId="0" applyFont="1" applyFill="1" applyBorder="1" applyAlignment="1">
      <alignment horizontal="justify" vertical="top" wrapText="1"/>
    </xf>
    <xf numFmtId="0" fontId="85" fillId="0" borderId="25" xfId="0" applyFont="1" applyBorder="1" applyAlignment="1">
      <alignment wrapText="1"/>
    </xf>
    <xf numFmtId="0" fontId="78" fillId="0" borderId="26" xfId="0" applyFont="1" applyBorder="1" applyAlignment="1">
      <alignment horizontal="center" vertical="top" wrapText="1"/>
    </xf>
    <xf numFmtId="0" fontId="78" fillId="0" borderId="27" xfId="0" applyFont="1" applyBorder="1" applyAlignment="1">
      <alignment vertical="top" wrapText="1"/>
    </xf>
    <xf numFmtId="0" fontId="78" fillId="0" borderId="26" xfId="0" applyFont="1" applyBorder="1" applyAlignment="1">
      <alignment vertical="top" wrapText="1"/>
    </xf>
    <xf numFmtId="0" fontId="78" fillId="0" borderId="28" xfId="0" applyFont="1" applyBorder="1" applyAlignment="1">
      <alignment vertical="top" wrapText="1"/>
    </xf>
    <xf numFmtId="0" fontId="17" fillId="0" borderId="14" xfId="0" applyFont="1" applyBorder="1" applyAlignment="1">
      <alignment/>
    </xf>
    <xf numFmtId="49" fontId="2" fillId="0" borderId="29" xfId="0" applyNumberFormat="1" applyFont="1" applyFill="1" applyBorder="1" applyAlignment="1">
      <alignment horizontal="center" vertical="top"/>
    </xf>
    <xf numFmtId="0" fontId="2" fillId="32" borderId="15" xfId="0" applyFont="1" applyFill="1" applyBorder="1" applyAlignment="1">
      <alignment horizontal="justify" vertical="top" wrapText="1"/>
    </xf>
    <xf numFmtId="0" fontId="85" fillId="0" borderId="24" xfId="0" applyFont="1" applyBorder="1" applyAlignment="1">
      <alignment wrapText="1"/>
    </xf>
    <xf numFmtId="0" fontId="78" fillId="0" borderId="24" xfId="0" applyFont="1" applyBorder="1" applyAlignment="1">
      <alignment horizontal="center" vertical="top" wrapText="1"/>
    </xf>
    <xf numFmtId="0" fontId="78" fillId="0" borderId="24" xfId="0" applyFont="1" applyBorder="1" applyAlignment="1">
      <alignment vertical="top" wrapText="1"/>
    </xf>
    <xf numFmtId="0" fontId="2" fillId="0" borderId="14" xfId="0" applyFont="1" applyBorder="1" applyAlignment="1">
      <alignment horizontal="justify" vertical="center"/>
    </xf>
    <xf numFmtId="0" fontId="78" fillId="0" borderId="27" xfId="0" applyFont="1" applyBorder="1" applyAlignment="1">
      <alignment horizontal="center" vertical="top" wrapText="1"/>
    </xf>
    <xf numFmtId="0" fontId="2" fillId="32" borderId="14" xfId="0" applyFont="1" applyFill="1" applyBorder="1" applyAlignment="1">
      <alignment horizontal="justify" vertical="top" wrapText="1"/>
    </xf>
    <xf numFmtId="0" fontId="2" fillId="32" borderId="14" xfId="0" applyFont="1" applyFill="1" applyBorder="1" applyAlignment="1">
      <alignment horizontal="center" vertical="top" wrapText="1"/>
    </xf>
    <xf numFmtId="0" fontId="2" fillId="0" borderId="14" xfId="0" applyNumberFormat="1" applyFont="1" applyFill="1" applyBorder="1" applyAlignment="1">
      <alignment horizontal="justify" vertical="top" wrapText="1"/>
    </xf>
    <xf numFmtId="0" fontId="2" fillId="0" borderId="14" xfId="0" applyFont="1" applyFill="1" applyBorder="1" applyAlignment="1">
      <alignment horizontal="justify" vertical="top" wrapText="1"/>
    </xf>
    <xf numFmtId="0" fontId="2" fillId="0" borderId="24" xfId="0" applyFont="1" applyBorder="1" applyAlignment="1">
      <alignment vertical="top" wrapText="1"/>
    </xf>
    <xf numFmtId="0" fontId="2" fillId="0" borderId="27" xfId="0" applyFont="1" applyBorder="1" applyAlignment="1">
      <alignment horizontal="center" vertical="top" wrapText="1"/>
    </xf>
    <xf numFmtId="49" fontId="26" fillId="0" borderId="10" xfId="0" applyNumberFormat="1" applyFont="1" applyBorder="1" applyAlignment="1">
      <alignment horizontal="center" vertical="center"/>
    </xf>
    <xf numFmtId="49" fontId="25" fillId="0" borderId="10" xfId="0" applyNumberFormat="1" applyFont="1" applyFill="1" applyBorder="1" applyAlignment="1">
      <alignment horizontal="center" vertical="center"/>
    </xf>
    <xf numFmtId="0" fontId="25" fillId="0" borderId="10" xfId="0" applyFont="1" applyBorder="1" applyAlignment="1">
      <alignment horizontal="center" vertical="center" wrapText="1"/>
    </xf>
    <xf numFmtId="49" fontId="87" fillId="0" borderId="10" xfId="0" applyNumberFormat="1" applyFont="1" applyBorder="1" applyAlignment="1">
      <alignment vertical="center"/>
    </xf>
    <xf numFmtId="0" fontId="84" fillId="0" borderId="10" xfId="0" applyFont="1" applyBorder="1" applyAlignment="1">
      <alignment vertical="top" wrapText="1"/>
    </xf>
    <xf numFmtId="0" fontId="88" fillId="0" borderId="10" xfId="0" applyFont="1" applyFill="1" applyBorder="1" applyAlignment="1">
      <alignment horizontal="center"/>
    </xf>
    <xf numFmtId="49" fontId="26" fillId="0" borderId="10" xfId="0" applyNumberFormat="1" applyFont="1" applyFill="1" applyBorder="1" applyAlignment="1">
      <alignment horizontal="center" vertical="center"/>
    </xf>
    <xf numFmtId="178" fontId="89" fillId="0" borderId="10" xfId="0" applyNumberFormat="1" applyFont="1" applyFill="1" applyBorder="1" applyAlignment="1">
      <alignment horizontal="center" vertical="center" wrapText="1"/>
    </xf>
    <xf numFmtId="2" fontId="25" fillId="0" borderId="10" xfId="0" applyNumberFormat="1" applyFont="1" applyFill="1" applyBorder="1" applyAlignment="1">
      <alignment horizontal="center" vertical="center" wrapText="1"/>
    </xf>
    <xf numFmtId="178" fontId="25" fillId="0" borderId="10" xfId="0" applyNumberFormat="1" applyFont="1" applyFill="1" applyBorder="1" applyAlignment="1">
      <alignment horizontal="center" vertical="center" wrapText="1"/>
    </xf>
    <xf numFmtId="0" fontId="78" fillId="0" borderId="10" xfId="0" applyFont="1" applyBorder="1" applyAlignment="1">
      <alignment horizontal="center" vertical="top" wrapText="1"/>
    </xf>
    <xf numFmtId="3" fontId="25" fillId="33" borderId="10" xfId="0" applyNumberFormat="1" applyFont="1" applyFill="1" applyBorder="1" applyAlignment="1">
      <alignment vertical="center"/>
    </xf>
    <xf numFmtId="3" fontId="25" fillId="0" borderId="10" xfId="0" applyNumberFormat="1" applyFont="1" applyFill="1" applyBorder="1" applyAlignment="1">
      <alignment vertical="center"/>
    </xf>
    <xf numFmtId="172" fontId="25" fillId="0" borderId="10" xfId="0" applyNumberFormat="1" applyFont="1" applyFill="1" applyBorder="1" applyAlignment="1">
      <alignment vertical="center"/>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49" fontId="2" fillId="0" borderId="10" xfId="0" applyNumberFormat="1" applyFont="1" applyFill="1" applyBorder="1" applyAlignment="1">
      <alignment horizontal="center" vertical="top"/>
    </xf>
    <xf numFmtId="0" fontId="85" fillId="0" borderId="14" xfId="0" applyFont="1" applyBorder="1" applyAlignment="1">
      <alignment horizontal="left" vertical="center" wrapText="1"/>
    </xf>
    <xf numFmtId="0" fontId="85" fillId="0" borderId="11" xfId="0" applyFont="1" applyBorder="1" applyAlignment="1">
      <alignment horizontal="left"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2" fillId="0" borderId="14" xfId="0" applyNumberFormat="1" applyFont="1" applyFill="1" applyBorder="1" applyAlignment="1">
      <alignment horizontal="center" vertical="top"/>
    </xf>
    <xf numFmtId="49" fontId="2" fillId="0" borderId="11" xfId="0" applyNumberFormat="1" applyFont="1" applyFill="1" applyBorder="1" applyAlignment="1">
      <alignment horizontal="center" vertical="top"/>
    </xf>
    <xf numFmtId="0" fontId="78" fillId="0" borderId="10" xfId="0" applyFont="1" applyBorder="1" applyAlignment="1">
      <alignment horizontal="left" vertical="center" wrapText="1"/>
    </xf>
    <xf numFmtId="0" fontId="2" fillId="0" borderId="14" xfId="0" applyFont="1" applyFill="1" applyBorder="1" applyAlignment="1">
      <alignment horizontal="left" vertical="top" wrapText="1"/>
    </xf>
    <xf numFmtId="0" fontId="2" fillId="0" borderId="29" xfId="0" applyFont="1" applyFill="1" applyBorder="1" applyAlignment="1">
      <alignment horizontal="left" vertical="top" wrapText="1"/>
    </xf>
    <xf numFmtId="0" fontId="2" fillId="0" borderId="1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1" xfId="0" applyFont="1" applyFill="1" applyBorder="1" applyAlignment="1">
      <alignment horizontal="left" vertical="top" wrapText="1"/>
    </xf>
    <xf numFmtId="49" fontId="3" fillId="0" borderId="10" xfId="0" applyNumberFormat="1" applyFont="1" applyFill="1" applyBorder="1" applyAlignment="1">
      <alignment horizontal="center" vertical="top"/>
    </xf>
    <xf numFmtId="0" fontId="3" fillId="0" borderId="10" xfId="0" applyFont="1" applyFill="1" applyBorder="1" applyAlignment="1">
      <alignment horizontal="left" vertical="top" wrapText="1"/>
    </xf>
    <xf numFmtId="0" fontId="22" fillId="0" borderId="0" xfId="0" applyFont="1" applyFill="1" applyAlignment="1">
      <alignment horizontal="center" vertical="center" wrapText="1"/>
    </xf>
    <xf numFmtId="0" fontId="75" fillId="0" borderId="0" xfId="0" applyFont="1" applyAlignment="1">
      <alignment/>
    </xf>
    <xf numFmtId="0" fontId="90" fillId="0" borderId="0" xfId="0" applyFont="1" applyAlignment="1">
      <alignment horizontal="center"/>
    </xf>
    <xf numFmtId="0" fontId="17" fillId="0" borderId="10" xfId="0" applyFont="1" applyFill="1" applyBorder="1" applyAlignment="1">
      <alignment horizontal="center" vertical="center" wrapText="1"/>
    </xf>
    <xf numFmtId="0" fontId="2" fillId="0" borderId="0" xfId="0" applyFont="1" applyFill="1" applyAlignment="1">
      <alignment horizontal="center"/>
    </xf>
    <xf numFmtId="0" fontId="2" fillId="0" borderId="0" xfId="0" applyFont="1" applyFill="1" applyAlignment="1">
      <alignment horizontal="left" wrapText="1"/>
    </xf>
    <xf numFmtId="0" fontId="2" fillId="0" borderId="0" xfId="0" applyFont="1" applyFill="1" applyAlignment="1">
      <alignment horizontal="center" vertical="center" wrapText="1"/>
    </xf>
    <xf numFmtId="0" fontId="2" fillId="0" borderId="10" xfId="0" applyFont="1" applyFill="1" applyBorder="1" applyAlignment="1">
      <alignment horizontal="left" vertical="center" wrapText="1"/>
    </xf>
    <xf numFmtId="0" fontId="13" fillId="0" borderId="10" xfId="53" applyFont="1" applyFill="1" applyBorder="1" applyAlignment="1">
      <alignment horizontal="left" vertical="center" wrapText="1"/>
      <protection/>
    </xf>
    <xf numFmtId="0" fontId="2" fillId="33" borderId="10" xfId="0" applyFont="1" applyFill="1" applyBorder="1" applyAlignment="1">
      <alignment horizontal="center" vertical="center" wrapText="1"/>
    </xf>
    <xf numFmtId="0" fontId="17"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left" vertical="center" wrapText="1"/>
    </xf>
    <xf numFmtId="0" fontId="76" fillId="0" borderId="0" xfId="0" applyFont="1" applyAlignment="1">
      <alignment horizontal="center" vertical="center" wrapText="1"/>
    </xf>
    <xf numFmtId="0" fontId="77" fillId="0" borderId="0" xfId="0" applyFont="1" applyAlignment="1">
      <alignment horizontal="center" vertical="center" wrapText="1"/>
    </xf>
    <xf numFmtId="0" fontId="90" fillId="0" borderId="0" xfId="0" applyFont="1" applyAlignment="1">
      <alignment horizontal="center" vertical="center" wrapText="1"/>
    </xf>
    <xf numFmtId="0" fontId="2" fillId="33" borderId="18"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11" xfId="0" applyFont="1" applyFill="1" applyBorder="1" applyAlignment="1">
      <alignment horizontal="center" vertical="center" wrapText="1"/>
    </xf>
    <xf numFmtId="49" fontId="2" fillId="32" borderId="10" xfId="0" applyNumberFormat="1" applyFont="1" applyFill="1" applyBorder="1" applyAlignment="1">
      <alignment horizontal="justify" vertical="top"/>
    </xf>
    <xf numFmtId="0" fontId="86" fillId="0" borderId="10" xfId="0" applyFont="1" applyBorder="1" applyAlignment="1">
      <alignment/>
    </xf>
    <xf numFmtId="0" fontId="17" fillId="0" borderId="10" xfId="0" applyFont="1" applyBorder="1" applyAlignment="1">
      <alignment vertical="top"/>
    </xf>
    <xf numFmtId="0" fontId="78" fillId="0" borderId="10" xfId="0" applyFont="1" applyBorder="1" applyAlignment="1">
      <alignment horizontal="center" vertical="top" wrapText="1"/>
    </xf>
    <xf numFmtId="0" fontId="2" fillId="32" borderId="10" xfId="0" applyFont="1" applyFill="1" applyBorder="1" applyAlignment="1">
      <alignment horizontal="justify" vertical="top" wrapText="1"/>
    </xf>
    <xf numFmtId="0" fontId="2" fillId="32" borderId="10" xfId="0" applyFont="1" applyFill="1" applyBorder="1" applyAlignment="1">
      <alignment horizontal="center" vertical="top" wrapText="1"/>
    </xf>
    <xf numFmtId="0" fontId="2" fillId="0" borderId="10" xfId="0" applyFont="1" applyFill="1" applyBorder="1" applyAlignment="1">
      <alignment horizontal="justify" vertical="top" wrapText="1"/>
    </xf>
    <xf numFmtId="0" fontId="2" fillId="0" borderId="10" xfId="0" applyFont="1" applyBorder="1" applyAlignment="1">
      <alignment horizontal="justify" vertical="center"/>
    </xf>
    <xf numFmtId="0" fontId="86" fillId="0" borderId="10" xfId="0" applyFont="1" applyBorder="1" applyAlignment="1">
      <alignment horizontal="justify" vertical="center"/>
    </xf>
    <xf numFmtId="0" fontId="12" fillId="0" borderId="10" xfId="0" applyFont="1" applyBorder="1" applyAlignment="1">
      <alignment horizontal="justify" vertical="center" wrapText="1"/>
    </xf>
    <xf numFmtId="0" fontId="3" fillId="0" borderId="0" xfId="0" applyFont="1" applyFill="1" applyAlignment="1">
      <alignment horizontal="center"/>
    </xf>
    <xf numFmtId="0" fontId="17" fillId="0" borderId="0" xfId="0" applyFont="1" applyFill="1" applyAlignment="1">
      <alignment/>
    </xf>
    <xf numFmtId="0" fontId="12" fillId="0" borderId="18" xfId="0" applyFont="1" applyFill="1" applyBorder="1" applyAlignment="1">
      <alignment horizontal="center" vertical="justify" wrapText="1"/>
    </xf>
    <xf numFmtId="0" fontId="12" fillId="0" borderId="32" xfId="0" applyFont="1" applyFill="1" applyBorder="1" applyAlignment="1">
      <alignment horizontal="center" vertical="justify" wrapText="1"/>
    </xf>
    <xf numFmtId="0" fontId="12" fillId="0" borderId="15" xfId="0" applyFont="1" applyFill="1" applyBorder="1" applyAlignment="1">
      <alignment horizontal="center" vertical="justify" wrapText="1"/>
    </xf>
    <xf numFmtId="0" fontId="12"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86" fillId="0" borderId="10" xfId="0"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22" fillId="0" borderId="0" xfId="0" applyFont="1" applyFill="1" applyAlignment="1">
      <alignment horizontal="center" wrapText="1"/>
    </xf>
    <xf numFmtId="0" fontId="24" fillId="0" borderId="0" xfId="0" applyFont="1" applyFill="1" applyAlignment="1">
      <alignment/>
    </xf>
    <xf numFmtId="0" fontId="24" fillId="0" borderId="0" xfId="0" applyFont="1" applyFill="1" applyAlignment="1">
      <alignment horizontal="center"/>
    </xf>
    <xf numFmtId="0" fontId="7" fillId="0" borderId="10" xfId="0" applyFont="1" applyFill="1" applyBorder="1" applyAlignment="1">
      <alignment horizontal="center"/>
    </xf>
    <xf numFmtId="0" fontId="9" fillId="0" borderId="29" xfId="0" applyFont="1" applyBorder="1" applyAlignment="1">
      <alignment/>
    </xf>
    <xf numFmtId="0" fontId="9" fillId="0" borderId="11" xfId="0" applyFont="1" applyBorder="1" applyAlignment="1">
      <alignment/>
    </xf>
    <xf numFmtId="0" fontId="12" fillId="0" borderId="29"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2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18" xfId="0" applyFont="1" applyFill="1" applyBorder="1" applyAlignment="1">
      <alignment horizontal="center"/>
    </xf>
    <xf numFmtId="0" fontId="7" fillId="0" borderId="32" xfId="0" applyFont="1" applyFill="1" applyBorder="1" applyAlignment="1">
      <alignment horizontal="center"/>
    </xf>
    <xf numFmtId="0" fontId="7" fillId="0" borderId="15" xfId="0" applyFont="1" applyFill="1" applyBorder="1" applyAlignment="1">
      <alignment horizontal="center"/>
    </xf>
    <xf numFmtId="0" fontId="12" fillId="0" borderId="10" xfId="0" applyFont="1" applyFill="1" applyBorder="1" applyAlignment="1">
      <alignment/>
    </xf>
    <xf numFmtId="0" fontId="3" fillId="0" borderId="0" xfId="0" applyFont="1" applyFill="1" applyAlignment="1">
      <alignment horizontal="center" vertical="center"/>
    </xf>
    <xf numFmtId="0" fontId="15" fillId="0" borderId="0" xfId="0" applyFont="1" applyAlignment="1">
      <alignment horizontal="center" vertical="center"/>
    </xf>
    <xf numFmtId="0" fontId="14" fillId="0" borderId="10" xfId="0" applyFont="1" applyBorder="1" applyAlignment="1">
      <alignment horizontal="center" vertical="center"/>
    </xf>
    <xf numFmtId="0" fontId="14" fillId="0" borderId="10" xfId="0" applyFont="1" applyBorder="1" applyAlignment="1">
      <alignment horizontal="center" vertical="center" wrapText="1"/>
    </xf>
    <xf numFmtId="0" fontId="12" fillId="32" borderId="10" xfId="0" applyFont="1" applyFill="1" applyBorder="1" applyAlignment="1">
      <alignment horizontal="center" vertical="center" wrapText="1"/>
    </xf>
    <xf numFmtId="0" fontId="20" fillId="0" borderId="10" xfId="0" applyFont="1" applyBorder="1" applyAlignment="1">
      <alignment horizontal="center" vertical="center"/>
    </xf>
    <xf numFmtId="0" fontId="78" fillId="0" borderId="10" xfId="0" applyFont="1" applyBorder="1" applyAlignment="1">
      <alignment horizontal="left" vertical="top" wrapText="1"/>
    </xf>
    <xf numFmtId="0" fontId="2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Q24"/>
  <sheetViews>
    <sheetView zoomScalePageLayoutView="0" workbookViewId="0" topLeftCell="A19">
      <selection activeCell="G23" sqref="G23:G24"/>
    </sheetView>
  </sheetViews>
  <sheetFormatPr defaultColWidth="9.140625" defaultRowHeight="15"/>
  <cols>
    <col min="1" max="5" width="3.28125" style="0" customWidth="1"/>
    <col min="6" max="6" width="24.28125" style="0" customWidth="1"/>
    <col min="7" max="7" width="20.7109375" style="0" customWidth="1"/>
    <col min="8" max="8" width="5.421875" style="0" customWidth="1"/>
    <col min="9" max="10" width="4.00390625" style="0" customWidth="1"/>
    <col min="11" max="11" width="12.421875" style="0" customWidth="1"/>
    <col min="12" max="12" width="6.00390625" style="0" customWidth="1"/>
    <col min="13" max="13" width="8.421875" style="0" customWidth="1"/>
    <col min="14" max="14" width="8.57421875" style="0" customWidth="1"/>
    <col min="15" max="15" width="9.140625" style="0" customWidth="1"/>
    <col min="16" max="17" width="8.7109375" style="0" customWidth="1"/>
  </cols>
  <sheetData>
    <row r="1" spans="1:17" ht="13.5" customHeight="1">
      <c r="A1" s="5"/>
      <c r="B1" s="5"/>
      <c r="C1" s="5"/>
      <c r="D1" s="5"/>
      <c r="E1" s="5"/>
      <c r="F1" s="5"/>
      <c r="G1" s="5"/>
      <c r="H1" s="5"/>
      <c r="I1" s="5"/>
      <c r="J1" s="5"/>
      <c r="K1" s="5"/>
      <c r="L1" s="5"/>
      <c r="M1" s="5"/>
      <c r="O1" s="213" t="s">
        <v>53</v>
      </c>
      <c r="P1" s="213"/>
      <c r="Q1" s="213"/>
    </row>
    <row r="2" spans="1:17" ht="35.25" customHeight="1">
      <c r="A2" s="5"/>
      <c r="B2" s="5"/>
      <c r="C2" s="5"/>
      <c r="D2" s="5"/>
      <c r="E2" s="5"/>
      <c r="F2" s="5"/>
      <c r="G2" s="5"/>
      <c r="H2" s="5"/>
      <c r="I2" s="5"/>
      <c r="J2" s="5"/>
      <c r="K2" s="5"/>
      <c r="L2" s="5"/>
      <c r="M2" s="5"/>
      <c r="O2" s="215" t="s">
        <v>126</v>
      </c>
      <c r="P2" s="215"/>
      <c r="Q2" s="215"/>
    </row>
    <row r="3" spans="1:17" ht="18" customHeight="1">
      <c r="A3" s="5"/>
      <c r="B3" s="5"/>
      <c r="C3" s="5"/>
      <c r="D3" s="5"/>
      <c r="E3" s="5"/>
      <c r="F3" s="5"/>
      <c r="G3" s="5"/>
      <c r="H3" s="5"/>
      <c r="I3" s="5"/>
      <c r="J3" s="5"/>
      <c r="K3" s="5"/>
      <c r="L3" s="5"/>
      <c r="M3" s="5"/>
      <c r="O3" s="214" t="s">
        <v>132</v>
      </c>
      <c r="P3" s="214"/>
      <c r="Q3" s="214"/>
    </row>
    <row r="4" spans="1:17" ht="18" customHeight="1">
      <c r="A4" s="5"/>
      <c r="B4" s="5"/>
      <c r="C4" s="5"/>
      <c r="D4" s="5"/>
      <c r="E4" s="5"/>
      <c r="F4" s="5"/>
      <c r="G4" s="5"/>
      <c r="H4" s="5"/>
      <c r="I4" s="5"/>
      <c r="J4" s="5"/>
      <c r="K4" s="5"/>
      <c r="L4" s="5"/>
      <c r="M4" s="5"/>
      <c r="O4" s="214" t="s">
        <v>10</v>
      </c>
      <c r="P4" s="214"/>
      <c r="Q4" s="214"/>
    </row>
    <row r="5" spans="1:17" ht="13.5" customHeight="1">
      <c r="A5" s="5"/>
      <c r="B5" s="5"/>
      <c r="C5" s="5"/>
      <c r="D5" s="5"/>
      <c r="E5" s="5"/>
      <c r="F5" s="5"/>
      <c r="G5" s="5"/>
      <c r="H5" s="5"/>
      <c r="I5" s="5"/>
      <c r="J5" s="5"/>
      <c r="K5" s="5"/>
      <c r="L5" s="5"/>
      <c r="M5" s="5"/>
      <c r="N5" s="3"/>
      <c r="O5" s="3"/>
      <c r="P5" s="5"/>
      <c r="Q5" s="5"/>
    </row>
    <row r="6" spans="1:17" ht="53.25" customHeight="1">
      <c r="A6" s="209" t="s">
        <v>119</v>
      </c>
      <c r="B6" s="210"/>
      <c r="C6" s="210"/>
      <c r="D6" s="210"/>
      <c r="E6" s="210"/>
      <c r="F6" s="210"/>
      <c r="G6" s="210"/>
      <c r="H6" s="210"/>
      <c r="I6" s="210"/>
      <c r="J6" s="210"/>
      <c r="K6" s="210"/>
      <c r="L6" s="210"/>
      <c r="M6" s="210"/>
      <c r="N6" s="210"/>
      <c r="O6" s="210"/>
      <c r="P6" s="210"/>
      <c r="Q6" s="210"/>
    </row>
    <row r="7" spans="1:17" ht="18.75">
      <c r="A7" s="59"/>
      <c r="B7" s="60"/>
      <c r="C7" s="60"/>
      <c r="D7" s="60"/>
      <c r="E7" s="60"/>
      <c r="F7" s="60"/>
      <c r="G7" s="60"/>
      <c r="H7" s="60"/>
      <c r="I7" s="60"/>
      <c r="J7" s="60"/>
      <c r="K7" s="60"/>
      <c r="L7" s="60"/>
      <c r="M7" s="60"/>
      <c r="N7" s="60"/>
      <c r="O7" s="60"/>
      <c r="P7" s="60"/>
      <c r="Q7" s="60"/>
    </row>
    <row r="8" spans="1:17" ht="18.75">
      <c r="A8" s="59"/>
      <c r="B8" s="60"/>
      <c r="C8" s="60"/>
      <c r="D8" s="60"/>
      <c r="E8" s="60"/>
      <c r="F8" s="211" t="s">
        <v>127</v>
      </c>
      <c r="G8" s="211"/>
      <c r="H8" s="211"/>
      <c r="I8" s="211"/>
      <c r="J8" s="211"/>
      <c r="K8" s="211"/>
      <c r="L8" s="211"/>
      <c r="M8" s="211"/>
      <c r="N8" s="211"/>
      <c r="O8" s="211"/>
      <c r="P8" s="211"/>
      <c r="Q8" s="60"/>
    </row>
    <row r="9" spans="1:17" ht="15">
      <c r="A9" s="5"/>
      <c r="B9" s="5"/>
      <c r="C9" s="5"/>
      <c r="D9" s="4"/>
      <c r="E9" s="4"/>
      <c r="F9" s="4"/>
      <c r="G9" s="4"/>
      <c r="H9" s="4"/>
      <c r="I9" s="4"/>
      <c r="J9" s="4"/>
      <c r="K9" s="4"/>
      <c r="L9" s="4"/>
      <c r="M9" s="4"/>
      <c r="N9" s="4"/>
      <c r="O9" s="4"/>
      <c r="P9" s="4"/>
      <c r="Q9" s="4"/>
    </row>
    <row r="10" spans="1:17" ht="43.5" customHeight="1">
      <c r="A10" s="203" t="s">
        <v>22</v>
      </c>
      <c r="B10" s="204"/>
      <c r="C10" s="204"/>
      <c r="D10" s="204"/>
      <c r="E10" s="205"/>
      <c r="F10" s="202" t="s">
        <v>35</v>
      </c>
      <c r="G10" s="202" t="s">
        <v>36</v>
      </c>
      <c r="H10" s="202" t="s">
        <v>37</v>
      </c>
      <c r="I10" s="202"/>
      <c r="J10" s="202"/>
      <c r="K10" s="202"/>
      <c r="L10" s="202"/>
      <c r="M10" s="203" t="s">
        <v>38</v>
      </c>
      <c r="N10" s="204"/>
      <c r="O10" s="205"/>
      <c r="P10" s="203" t="s">
        <v>80</v>
      </c>
      <c r="Q10" s="205"/>
    </row>
    <row r="11" spans="1:17" ht="76.5">
      <c r="A11" s="61" t="s">
        <v>27</v>
      </c>
      <c r="B11" s="61" t="s">
        <v>23</v>
      </c>
      <c r="C11" s="61" t="s">
        <v>24</v>
      </c>
      <c r="D11" s="61" t="s">
        <v>25</v>
      </c>
      <c r="E11" s="61" t="s">
        <v>52</v>
      </c>
      <c r="F11" s="212" t="s">
        <v>34</v>
      </c>
      <c r="G11" s="202"/>
      <c r="H11" s="61" t="s">
        <v>39</v>
      </c>
      <c r="I11" s="61" t="s">
        <v>40</v>
      </c>
      <c r="J11" s="61" t="s">
        <v>41</v>
      </c>
      <c r="K11" s="61" t="s">
        <v>42</v>
      </c>
      <c r="L11" s="61" t="s">
        <v>43</v>
      </c>
      <c r="M11" s="61" t="s">
        <v>63</v>
      </c>
      <c r="N11" s="61" t="s">
        <v>62</v>
      </c>
      <c r="O11" s="61" t="s">
        <v>64</v>
      </c>
      <c r="P11" s="61" t="s">
        <v>65</v>
      </c>
      <c r="Q11" s="61" t="s">
        <v>66</v>
      </c>
    </row>
    <row r="12" spans="1:17" ht="38.25" customHeight="1">
      <c r="A12" s="195">
        <v>2</v>
      </c>
      <c r="B12" s="195"/>
      <c r="C12" s="195"/>
      <c r="D12" s="195"/>
      <c r="E12" s="195"/>
      <c r="F12" s="193" t="s">
        <v>121</v>
      </c>
      <c r="G12" s="62" t="s">
        <v>44</v>
      </c>
      <c r="H12" s="47"/>
      <c r="I12" s="47"/>
      <c r="J12" s="47"/>
      <c r="K12" s="47"/>
      <c r="L12" s="47"/>
      <c r="M12" s="87">
        <f>M13</f>
        <v>58993.399999999994</v>
      </c>
      <c r="N12" s="87">
        <f>N13</f>
        <v>58993.399999999994</v>
      </c>
      <c r="O12" s="87">
        <f>O13</f>
        <v>58993.399999999994</v>
      </c>
      <c r="P12" s="88">
        <f>O12/M12*100</f>
        <v>100</v>
      </c>
      <c r="Q12" s="88">
        <f>O12/N12*100</f>
        <v>100</v>
      </c>
    </row>
    <row r="13" spans="1:17" ht="66.75" customHeight="1">
      <c r="A13" s="196"/>
      <c r="B13" s="196"/>
      <c r="C13" s="196"/>
      <c r="D13" s="196"/>
      <c r="E13" s="196"/>
      <c r="F13" s="194"/>
      <c r="G13" s="65" t="s">
        <v>90</v>
      </c>
      <c r="H13" s="61"/>
      <c r="I13" s="61"/>
      <c r="J13" s="61"/>
      <c r="K13" s="61"/>
      <c r="L13" s="61"/>
      <c r="M13" s="86">
        <f>M15</f>
        <v>58993.399999999994</v>
      </c>
      <c r="N13" s="86">
        <f>N15</f>
        <v>58993.399999999994</v>
      </c>
      <c r="O13" s="86">
        <f>O15</f>
        <v>58993.399999999994</v>
      </c>
      <c r="P13" s="88">
        <f>O13/M13*100</f>
        <v>100</v>
      </c>
      <c r="Q13" s="88">
        <f>O13/N13*100</f>
        <v>100</v>
      </c>
    </row>
    <row r="14" spans="1:17" ht="15">
      <c r="A14" s="207" t="s">
        <v>20</v>
      </c>
      <c r="B14" s="207" t="s">
        <v>26</v>
      </c>
      <c r="C14" s="192"/>
      <c r="D14" s="192"/>
      <c r="E14" s="197"/>
      <c r="F14" s="208" t="s">
        <v>81</v>
      </c>
      <c r="G14" s="62" t="s">
        <v>44</v>
      </c>
      <c r="H14" s="49"/>
      <c r="I14" s="49"/>
      <c r="J14" s="49"/>
      <c r="K14" s="63"/>
      <c r="L14" s="63"/>
      <c r="M14" s="64">
        <f>M15</f>
        <v>58993.399999999994</v>
      </c>
      <c r="N14" s="64">
        <f>N15</f>
        <v>58993.399999999994</v>
      </c>
      <c r="O14" s="64">
        <f>O15</f>
        <v>58993.399999999994</v>
      </c>
      <c r="P14" s="64">
        <f>O14/M14*100</f>
        <v>100</v>
      </c>
      <c r="Q14" s="64">
        <f>O14/N14*100</f>
        <v>100</v>
      </c>
    </row>
    <row r="15" spans="1:17" ht="69" customHeight="1">
      <c r="A15" s="207"/>
      <c r="B15" s="207"/>
      <c r="C15" s="192"/>
      <c r="D15" s="192"/>
      <c r="E15" s="198"/>
      <c r="F15" s="208"/>
      <c r="G15" s="65" t="s">
        <v>90</v>
      </c>
      <c r="H15" s="49" t="s">
        <v>82</v>
      </c>
      <c r="I15" s="49"/>
      <c r="J15" s="49"/>
      <c r="K15" s="63"/>
      <c r="L15" s="63"/>
      <c r="M15" s="66">
        <f>SUM(M16:M24)</f>
        <v>58993.399999999994</v>
      </c>
      <c r="N15" s="66">
        <f>SUM(N16:N24)</f>
        <v>58993.399999999994</v>
      </c>
      <c r="O15" s="66">
        <f>SUM(O16:O24)</f>
        <v>58993.399999999994</v>
      </c>
      <c r="P15" s="64">
        <f aca="true" t="shared" si="0" ref="P15:P22">O15/M15*100</f>
        <v>100</v>
      </c>
      <c r="Q15" s="64">
        <f aca="true" t="shared" si="1" ref="Q15:Q21">O15/N15*100</f>
        <v>100</v>
      </c>
    </row>
    <row r="16" spans="1:17" ht="64.5" customHeight="1">
      <c r="A16" s="192" t="s">
        <v>20</v>
      </c>
      <c r="B16" s="192" t="s">
        <v>26</v>
      </c>
      <c r="C16" s="192" t="s">
        <v>21</v>
      </c>
      <c r="D16" s="192"/>
      <c r="E16" s="192"/>
      <c r="F16" s="200" t="s">
        <v>83</v>
      </c>
      <c r="G16" s="200" t="s">
        <v>90</v>
      </c>
      <c r="H16" s="63">
        <v>938</v>
      </c>
      <c r="I16" s="49" t="s">
        <v>84</v>
      </c>
      <c r="J16" s="49" t="s">
        <v>33</v>
      </c>
      <c r="K16" s="49" t="s">
        <v>85</v>
      </c>
      <c r="L16" s="67" t="s">
        <v>86</v>
      </c>
      <c r="M16" s="68">
        <v>278.8</v>
      </c>
      <c r="N16" s="68">
        <v>278.8</v>
      </c>
      <c r="O16" s="68">
        <v>278.8</v>
      </c>
      <c r="P16" s="66">
        <f t="shared" si="0"/>
        <v>100</v>
      </c>
      <c r="Q16" s="66">
        <f t="shared" si="1"/>
        <v>100</v>
      </c>
    </row>
    <row r="17" spans="1:17" ht="21" customHeight="1">
      <c r="A17" s="192"/>
      <c r="B17" s="192"/>
      <c r="C17" s="192"/>
      <c r="D17" s="192"/>
      <c r="E17" s="192"/>
      <c r="F17" s="201"/>
      <c r="G17" s="206"/>
      <c r="H17" s="63">
        <v>938</v>
      </c>
      <c r="I17" s="49" t="s">
        <v>84</v>
      </c>
      <c r="J17" s="49" t="s">
        <v>33</v>
      </c>
      <c r="K17" s="49" t="s">
        <v>85</v>
      </c>
      <c r="L17" s="67" t="s">
        <v>87</v>
      </c>
      <c r="M17" s="68">
        <v>500</v>
      </c>
      <c r="N17" s="68">
        <v>500</v>
      </c>
      <c r="O17" s="68">
        <v>500</v>
      </c>
      <c r="P17" s="66">
        <f t="shared" si="0"/>
        <v>100</v>
      </c>
      <c r="Q17" s="66">
        <f t="shared" si="1"/>
        <v>100</v>
      </c>
    </row>
    <row r="18" spans="1:17" ht="63" customHeight="1">
      <c r="A18" s="69" t="s">
        <v>20</v>
      </c>
      <c r="B18" s="69" t="s">
        <v>26</v>
      </c>
      <c r="C18" s="69" t="s">
        <v>88</v>
      </c>
      <c r="D18" s="69"/>
      <c r="E18" s="69"/>
      <c r="F18" s="70" t="s">
        <v>89</v>
      </c>
      <c r="G18" s="71" t="s">
        <v>90</v>
      </c>
      <c r="H18" s="49">
        <v>938</v>
      </c>
      <c r="I18" s="49" t="s">
        <v>84</v>
      </c>
      <c r="J18" s="49" t="s">
        <v>33</v>
      </c>
      <c r="K18" s="49" t="s">
        <v>91</v>
      </c>
      <c r="L18" s="67" t="s">
        <v>92</v>
      </c>
      <c r="M18" s="68">
        <v>170</v>
      </c>
      <c r="N18" s="68">
        <v>170</v>
      </c>
      <c r="O18" s="68">
        <v>170</v>
      </c>
      <c r="P18" s="66">
        <f>O18/M18*100</f>
        <v>100</v>
      </c>
      <c r="Q18" s="66">
        <f t="shared" si="1"/>
        <v>100</v>
      </c>
    </row>
    <row r="19" spans="1:17" ht="63" customHeight="1">
      <c r="A19" s="49" t="s">
        <v>20</v>
      </c>
      <c r="B19" s="49" t="s">
        <v>26</v>
      </c>
      <c r="C19" s="49" t="s">
        <v>93</v>
      </c>
      <c r="D19" s="49"/>
      <c r="E19" s="49"/>
      <c r="F19" s="50" t="s">
        <v>94</v>
      </c>
      <c r="G19" s="50" t="s">
        <v>90</v>
      </c>
      <c r="H19" s="63">
        <v>938</v>
      </c>
      <c r="I19" s="49" t="s">
        <v>84</v>
      </c>
      <c r="J19" s="49" t="s">
        <v>33</v>
      </c>
      <c r="K19" s="49" t="s">
        <v>95</v>
      </c>
      <c r="L19" s="67" t="s">
        <v>87</v>
      </c>
      <c r="M19" s="72">
        <v>5750</v>
      </c>
      <c r="N19" s="72">
        <v>5750</v>
      </c>
      <c r="O19" s="72">
        <v>5750</v>
      </c>
      <c r="P19" s="66">
        <f t="shared" si="0"/>
        <v>100</v>
      </c>
      <c r="Q19" s="66">
        <f t="shared" si="1"/>
        <v>100</v>
      </c>
    </row>
    <row r="20" spans="1:17" ht="66.75" customHeight="1">
      <c r="A20" s="98" t="s">
        <v>20</v>
      </c>
      <c r="B20" s="98" t="s">
        <v>26</v>
      </c>
      <c r="C20" s="98" t="s">
        <v>96</v>
      </c>
      <c r="D20" s="98"/>
      <c r="E20" s="98"/>
      <c r="F20" s="99" t="s">
        <v>97</v>
      </c>
      <c r="G20" s="100" t="s">
        <v>90</v>
      </c>
      <c r="H20" s="98">
        <v>938</v>
      </c>
      <c r="I20" s="98" t="s">
        <v>84</v>
      </c>
      <c r="J20" s="98" t="s">
        <v>33</v>
      </c>
      <c r="K20" s="98" t="s">
        <v>98</v>
      </c>
      <c r="L20" s="67" t="s">
        <v>87</v>
      </c>
      <c r="M20" s="68">
        <v>1810</v>
      </c>
      <c r="N20" s="68">
        <v>1810</v>
      </c>
      <c r="O20" s="68">
        <v>1810</v>
      </c>
      <c r="P20" s="66">
        <f t="shared" si="0"/>
        <v>100</v>
      </c>
      <c r="Q20" s="66">
        <f t="shared" si="1"/>
        <v>100</v>
      </c>
    </row>
    <row r="21" spans="1:17" ht="27.75" customHeight="1">
      <c r="A21" s="197" t="s">
        <v>20</v>
      </c>
      <c r="B21" s="197" t="s">
        <v>26</v>
      </c>
      <c r="C21" s="197" t="s">
        <v>99</v>
      </c>
      <c r="D21" s="197"/>
      <c r="E21" s="197"/>
      <c r="F21" s="199" t="s">
        <v>100</v>
      </c>
      <c r="G21" s="190" t="s">
        <v>90</v>
      </c>
      <c r="H21" s="49" t="s">
        <v>82</v>
      </c>
      <c r="I21" s="49" t="s">
        <v>84</v>
      </c>
      <c r="J21" s="49" t="s">
        <v>33</v>
      </c>
      <c r="K21" s="49" t="s">
        <v>123</v>
      </c>
      <c r="L21" s="67" t="s">
        <v>87</v>
      </c>
      <c r="M21" s="68">
        <v>270</v>
      </c>
      <c r="N21" s="68">
        <v>270</v>
      </c>
      <c r="O21" s="68">
        <v>270</v>
      </c>
      <c r="P21" s="66">
        <f t="shared" si="0"/>
        <v>100</v>
      </c>
      <c r="Q21" s="66">
        <f t="shared" si="1"/>
        <v>100</v>
      </c>
    </row>
    <row r="22" spans="1:17" ht="43.5" customHeight="1">
      <c r="A22" s="198"/>
      <c r="B22" s="198"/>
      <c r="C22" s="198"/>
      <c r="D22" s="198"/>
      <c r="E22" s="198"/>
      <c r="F22" s="199"/>
      <c r="G22" s="191"/>
      <c r="H22" s="49" t="s">
        <v>82</v>
      </c>
      <c r="I22" s="49" t="s">
        <v>84</v>
      </c>
      <c r="J22" s="49" t="s">
        <v>33</v>
      </c>
      <c r="K22" s="49" t="s">
        <v>124</v>
      </c>
      <c r="L22" s="67" t="s">
        <v>87</v>
      </c>
      <c r="M22" s="68">
        <v>1070</v>
      </c>
      <c r="N22" s="68">
        <v>1070</v>
      </c>
      <c r="O22" s="68">
        <v>1070</v>
      </c>
      <c r="P22" s="66">
        <f t="shared" si="0"/>
        <v>100</v>
      </c>
      <c r="Q22" s="66">
        <v>100</v>
      </c>
    </row>
    <row r="23" spans="1:17" ht="33.75" customHeight="1">
      <c r="A23" s="192" t="s">
        <v>20</v>
      </c>
      <c r="B23" s="192" t="s">
        <v>26</v>
      </c>
      <c r="C23" s="192" t="s">
        <v>101</v>
      </c>
      <c r="D23" s="192"/>
      <c r="E23" s="192"/>
      <c r="F23" s="217" t="s">
        <v>103</v>
      </c>
      <c r="G23" s="216" t="s">
        <v>90</v>
      </c>
      <c r="H23" s="63">
        <v>938</v>
      </c>
      <c r="I23" s="49" t="s">
        <v>84</v>
      </c>
      <c r="J23" s="49" t="s">
        <v>33</v>
      </c>
      <c r="K23" s="67" t="s">
        <v>128</v>
      </c>
      <c r="L23" s="67" t="s">
        <v>92</v>
      </c>
      <c r="M23" s="72">
        <v>49013.4</v>
      </c>
      <c r="N23" s="72">
        <v>49013.4</v>
      </c>
      <c r="O23" s="72">
        <v>49013.4</v>
      </c>
      <c r="P23" s="66">
        <f>O23/M23*100</f>
        <v>100</v>
      </c>
      <c r="Q23" s="66">
        <f>O23/N23*100</f>
        <v>100</v>
      </c>
    </row>
    <row r="24" spans="1:17" ht="38.25" customHeight="1">
      <c r="A24" s="192"/>
      <c r="B24" s="192"/>
      <c r="C24" s="192"/>
      <c r="D24" s="192"/>
      <c r="E24" s="192"/>
      <c r="F24" s="217"/>
      <c r="G24" s="216"/>
      <c r="H24" s="101">
        <v>938</v>
      </c>
      <c r="I24" s="102">
        <v>11</v>
      </c>
      <c r="J24" s="103" t="s">
        <v>33</v>
      </c>
      <c r="K24" s="103" t="s">
        <v>102</v>
      </c>
      <c r="L24" s="105">
        <v>622</v>
      </c>
      <c r="M24" s="104">
        <v>131.2</v>
      </c>
      <c r="N24" s="104">
        <v>131.2</v>
      </c>
      <c r="O24" s="104">
        <v>131.2</v>
      </c>
      <c r="P24" s="106">
        <f>O24/M24*100</f>
        <v>100</v>
      </c>
      <c r="Q24" s="106">
        <f>O24/N24*100</f>
        <v>100</v>
      </c>
    </row>
  </sheetData>
  <sheetProtection/>
  <mergeCells count="45">
    <mergeCell ref="G23:G24"/>
    <mergeCell ref="A23:A24"/>
    <mergeCell ref="B23:B24"/>
    <mergeCell ref="C23:C24"/>
    <mergeCell ref="D23:D24"/>
    <mergeCell ref="E23:E24"/>
    <mergeCell ref="F23:F24"/>
    <mergeCell ref="A6:Q6"/>
    <mergeCell ref="F8:P8"/>
    <mergeCell ref="A10:E10"/>
    <mergeCell ref="F10:F11"/>
    <mergeCell ref="G10:G11"/>
    <mergeCell ref="O1:Q1"/>
    <mergeCell ref="O4:Q4"/>
    <mergeCell ref="O2:Q2"/>
    <mergeCell ref="O3:Q3"/>
    <mergeCell ref="P10:Q10"/>
    <mergeCell ref="H10:L10"/>
    <mergeCell ref="M10:O10"/>
    <mergeCell ref="E16:E17"/>
    <mergeCell ref="G16:G17"/>
    <mergeCell ref="A14:A15"/>
    <mergeCell ref="B14:B15"/>
    <mergeCell ref="C14:C15"/>
    <mergeCell ref="D14:D15"/>
    <mergeCell ref="E14:E15"/>
    <mergeCell ref="F14:F15"/>
    <mergeCell ref="C21:C22"/>
    <mergeCell ref="D21:D22"/>
    <mergeCell ref="E21:E22"/>
    <mergeCell ref="F21:F22"/>
    <mergeCell ref="B16:B17"/>
    <mergeCell ref="C16:C17"/>
    <mergeCell ref="D16:D17"/>
    <mergeCell ref="F16:F17"/>
    <mergeCell ref="G21:G22"/>
    <mergeCell ref="A16:A17"/>
    <mergeCell ref="F12:F13"/>
    <mergeCell ref="A12:A13"/>
    <mergeCell ref="B12:B13"/>
    <mergeCell ref="C12:C13"/>
    <mergeCell ref="D12:D13"/>
    <mergeCell ref="E12:E13"/>
    <mergeCell ref="A21:A22"/>
    <mergeCell ref="B21:B22"/>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0000"/>
  </sheetPr>
  <dimension ref="A1:G28"/>
  <sheetViews>
    <sheetView zoomScalePageLayoutView="0" workbookViewId="0" topLeftCell="A13">
      <selection activeCell="C6" sqref="C6:F6"/>
    </sheetView>
  </sheetViews>
  <sheetFormatPr defaultColWidth="9.140625" defaultRowHeight="15"/>
  <cols>
    <col min="1" max="2" width="6.00390625" style="0" customWidth="1"/>
    <col min="3" max="3" width="22.00390625" style="0" customWidth="1"/>
    <col min="4" max="4" width="50.28125" style="0" customWidth="1"/>
    <col min="5" max="5" width="17.57421875" style="0" customWidth="1"/>
    <col min="6" max="6" width="17.421875" style="0" customWidth="1"/>
    <col min="7" max="7" width="16.140625" style="0" customWidth="1"/>
  </cols>
  <sheetData>
    <row r="1" spans="1:7" ht="3.75" customHeight="1">
      <c r="A1" s="11"/>
      <c r="B1" s="11"/>
      <c r="C1" s="11"/>
      <c r="D1" s="11"/>
      <c r="E1" s="11"/>
      <c r="F1" s="11"/>
      <c r="G1" s="11"/>
    </row>
    <row r="4" spans="1:7" ht="18.75">
      <c r="A4" s="223" t="s">
        <v>120</v>
      </c>
      <c r="B4" s="224"/>
      <c r="C4" s="224"/>
      <c r="D4" s="224"/>
      <c r="E4" s="224"/>
      <c r="F4" s="224"/>
      <c r="G4" s="224"/>
    </row>
    <row r="5" spans="1:7" ht="18.75">
      <c r="A5" s="73"/>
      <c r="B5" s="74"/>
      <c r="C5" s="74"/>
      <c r="D5" s="74"/>
      <c r="E5" s="74"/>
      <c r="F5" s="74"/>
      <c r="G5" s="74"/>
    </row>
    <row r="6" spans="1:7" ht="18.75">
      <c r="A6" s="73"/>
      <c r="B6" s="74"/>
      <c r="C6" s="225" t="s">
        <v>127</v>
      </c>
      <c r="D6" s="225"/>
      <c r="E6" s="225"/>
      <c r="F6" s="225"/>
      <c r="G6" s="74"/>
    </row>
    <row r="7" spans="1:7" ht="15">
      <c r="A7" s="75"/>
      <c r="B7" s="75"/>
      <c r="C7" s="75"/>
      <c r="D7" s="75"/>
      <c r="E7" s="75"/>
      <c r="F7" s="75"/>
      <c r="G7" s="75"/>
    </row>
    <row r="8" spans="1:7" ht="15">
      <c r="A8" s="218" t="s">
        <v>22</v>
      </c>
      <c r="B8" s="219"/>
      <c r="C8" s="218" t="s">
        <v>45</v>
      </c>
      <c r="D8" s="218" t="s">
        <v>46</v>
      </c>
      <c r="E8" s="226" t="s">
        <v>104</v>
      </c>
      <c r="F8" s="227"/>
      <c r="G8" s="228" t="s">
        <v>75</v>
      </c>
    </row>
    <row r="9" spans="1:7" ht="15">
      <c r="A9" s="218"/>
      <c r="B9" s="219"/>
      <c r="C9" s="219" t="s">
        <v>34</v>
      </c>
      <c r="D9" s="219"/>
      <c r="E9" s="218" t="s">
        <v>74</v>
      </c>
      <c r="F9" s="218" t="s">
        <v>105</v>
      </c>
      <c r="G9" s="229"/>
    </row>
    <row r="10" spans="1:7" ht="41.25" customHeight="1">
      <c r="A10" s="89" t="s">
        <v>27</v>
      </c>
      <c r="B10" s="89" t="s">
        <v>23</v>
      </c>
      <c r="C10" s="219"/>
      <c r="D10" s="219"/>
      <c r="E10" s="218"/>
      <c r="F10" s="219"/>
      <c r="G10" s="230"/>
    </row>
    <row r="11" spans="1:7" ht="15">
      <c r="A11" s="220" t="s">
        <v>26</v>
      </c>
      <c r="B11" s="220"/>
      <c r="C11" s="222" t="s">
        <v>122</v>
      </c>
      <c r="D11" s="90" t="s">
        <v>44</v>
      </c>
      <c r="E11" s="91">
        <f>E12+E18+E19+E17</f>
        <v>58993.399999999994</v>
      </c>
      <c r="F11" s="91">
        <f>F12+F18+F19+F17</f>
        <v>58993.399999999994</v>
      </c>
      <c r="G11" s="91">
        <f>F11/E11*100</f>
        <v>100</v>
      </c>
    </row>
    <row r="12" spans="1:7" ht="15">
      <c r="A12" s="220"/>
      <c r="B12" s="220"/>
      <c r="C12" s="222"/>
      <c r="D12" s="92" t="s">
        <v>107</v>
      </c>
      <c r="E12" s="93">
        <f>E14+E15</f>
        <v>58723.399999999994</v>
      </c>
      <c r="F12" s="93">
        <f>F14+F15</f>
        <v>58723.399999999994</v>
      </c>
      <c r="G12" s="93">
        <f>F12/E12*100</f>
        <v>100</v>
      </c>
    </row>
    <row r="13" spans="1:7" ht="15">
      <c r="A13" s="220"/>
      <c r="B13" s="220"/>
      <c r="C13" s="222"/>
      <c r="D13" s="94" t="s">
        <v>47</v>
      </c>
      <c r="E13" s="93"/>
      <c r="F13" s="93"/>
      <c r="G13" s="93"/>
    </row>
    <row r="14" spans="1:7" ht="15">
      <c r="A14" s="220"/>
      <c r="B14" s="220"/>
      <c r="C14" s="222"/>
      <c r="D14" s="95" t="s">
        <v>108</v>
      </c>
      <c r="E14" s="81">
        <f aca="true" t="shared" si="0" ref="E14:G18">E23</f>
        <v>58723.399999999994</v>
      </c>
      <c r="F14" s="81">
        <f t="shared" si="0"/>
        <v>58723.399999999994</v>
      </c>
      <c r="G14" s="81">
        <f t="shared" si="0"/>
        <v>100</v>
      </c>
    </row>
    <row r="15" spans="1:7" ht="15">
      <c r="A15" s="220"/>
      <c r="B15" s="220"/>
      <c r="C15" s="222"/>
      <c r="D15" s="94" t="s">
        <v>48</v>
      </c>
      <c r="E15" s="93">
        <f t="shared" si="0"/>
        <v>0</v>
      </c>
      <c r="F15" s="93">
        <f t="shared" si="0"/>
        <v>0</v>
      </c>
      <c r="G15" s="93">
        <f t="shared" si="0"/>
        <v>0</v>
      </c>
    </row>
    <row r="16" spans="1:7" ht="15">
      <c r="A16" s="220"/>
      <c r="B16" s="220"/>
      <c r="C16" s="222"/>
      <c r="D16" s="94" t="s">
        <v>49</v>
      </c>
      <c r="E16" s="93">
        <f t="shared" si="0"/>
        <v>0</v>
      </c>
      <c r="F16" s="93">
        <f t="shared" si="0"/>
        <v>0</v>
      </c>
      <c r="G16" s="93">
        <f t="shared" si="0"/>
        <v>0</v>
      </c>
    </row>
    <row r="17" spans="1:7" ht="25.5">
      <c r="A17" s="220"/>
      <c r="B17" s="220"/>
      <c r="C17" s="222"/>
      <c r="D17" s="96" t="s">
        <v>109</v>
      </c>
      <c r="E17" s="81">
        <f t="shared" si="0"/>
        <v>270</v>
      </c>
      <c r="F17" s="81">
        <f t="shared" si="0"/>
        <v>270</v>
      </c>
      <c r="G17" s="81">
        <f t="shared" si="0"/>
        <v>100</v>
      </c>
    </row>
    <row r="18" spans="1:7" ht="25.5">
      <c r="A18" s="220"/>
      <c r="B18" s="220"/>
      <c r="C18" s="222"/>
      <c r="D18" s="92" t="s">
        <v>50</v>
      </c>
      <c r="E18" s="81">
        <f t="shared" si="0"/>
        <v>0</v>
      </c>
      <c r="F18" s="81">
        <f t="shared" si="0"/>
        <v>0</v>
      </c>
      <c r="G18" s="81">
        <f t="shared" si="0"/>
        <v>0</v>
      </c>
    </row>
    <row r="19" spans="1:7" ht="15">
      <c r="A19" s="221"/>
      <c r="B19" s="221"/>
      <c r="C19" s="222"/>
      <c r="D19" s="97" t="s">
        <v>51</v>
      </c>
      <c r="E19" s="93"/>
      <c r="F19" s="93"/>
      <c r="G19" s="93"/>
    </row>
    <row r="20" spans="1:7" ht="15">
      <c r="A20" s="220" t="s">
        <v>26</v>
      </c>
      <c r="B20" s="220" t="s">
        <v>20</v>
      </c>
      <c r="C20" s="222" t="s">
        <v>106</v>
      </c>
      <c r="D20" s="90" t="s">
        <v>44</v>
      </c>
      <c r="E20" s="91">
        <f>E21</f>
        <v>58993.399999999994</v>
      </c>
      <c r="F20" s="91">
        <f>F21</f>
        <v>58993.399999999994</v>
      </c>
      <c r="G20" s="91">
        <f>F20/E20*100</f>
        <v>100</v>
      </c>
    </row>
    <row r="21" spans="1:7" ht="15">
      <c r="A21" s="220"/>
      <c r="B21" s="220"/>
      <c r="C21" s="222"/>
      <c r="D21" s="92" t="s">
        <v>107</v>
      </c>
      <c r="E21" s="93">
        <f>SUM(E23:E26)</f>
        <v>58993.399999999994</v>
      </c>
      <c r="F21" s="93">
        <f>SUM(F23:F26)</f>
        <v>58993.399999999994</v>
      </c>
      <c r="G21" s="93">
        <f>F21/E21*100</f>
        <v>100</v>
      </c>
    </row>
    <row r="22" spans="1:7" ht="15">
      <c r="A22" s="220"/>
      <c r="B22" s="220"/>
      <c r="C22" s="222"/>
      <c r="D22" s="94" t="s">
        <v>47</v>
      </c>
      <c r="E22" s="93"/>
      <c r="F22" s="93"/>
      <c r="G22" s="93"/>
    </row>
    <row r="23" spans="1:7" ht="15">
      <c r="A23" s="220"/>
      <c r="B23" s="220"/>
      <c r="C23" s="222"/>
      <c r="D23" s="95" t="s">
        <v>108</v>
      </c>
      <c r="E23" s="81">
        <f>'ф 1'!M12-'ф 1'!M21</f>
        <v>58723.399999999994</v>
      </c>
      <c r="F23" s="81">
        <f>'ф 1'!O12-'ф 1'!O21</f>
        <v>58723.399999999994</v>
      </c>
      <c r="G23" s="93">
        <f>F23/E23*100</f>
        <v>100</v>
      </c>
    </row>
    <row r="24" spans="1:7" ht="15">
      <c r="A24" s="220"/>
      <c r="B24" s="220"/>
      <c r="C24" s="222"/>
      <c r="D24" s="94" t="s">
        <v>48</v>
      </c>
      <c r="E24" s="93"/>
      <c r="F24" s="93"/>
      <c r="G24" s="93"/>
    </row>
    <row r="25" spans="1:7" ht="15">
      <c r="A25" s="220"/>
      <c r="B25" s="220"/>
      <c r="C25" s="222"/>
      <c r="D25" s="94" t="s">
        <v>49</v>
      </c>
      <c r="E25" s="93"/>
      <c r="F25" s="93"/>
      <c r="G25" s="93"/>
    </row>
    <row r="26" spans="1:7" ht="15">
      <c r="A26" s="220"/>
      <c r="B26" s="220"/>
      <c r="C26" s="222"/>
      <c r="D26" s="96" t="s">
        <v>125</v>
      </c>
      <c r="E26" s="81">
        <f>'ф 1'!M21</f>
        <v>270</v>
      </c>
      <c r="F26" s="81">
        <f>'ф 1'!O21</f>
        <v>270</v>
      </c>
      <c r="G26" s="93">
        <v>100</v>
      </c>
    </row>
    <row r="27" spans="1:7" ht="25.5">
      <c r="A27" s="220"/>
      <c r="B27" s="220"/>
      <c r="C27" s="222"/>
      <c r="D27" s="92" t="s">
        <v>50</v>
      </c>
      <c r="E27" s="93"/>
      <c r="F27" s="93"/>
      <c r="G27" s="93"/>
    </row>
    <row r="28" spans="1:7" ht="15">
      <c r="A28" s="221"/>
      <c r="B28" s="221"/>
      <c r="C28" s="222"/>
      <c r="D28" s="97" t="s">
        <v>51</v>
      </c>
      <c r="E28" s="93"/>
      <c r="F28" s="93"/>
      <c r="G28" s="93"/>
    </row>
  </sheetData>
  <sheetProtection/>
  <mergeCells count="15">
    <mergeCell ref="A20:A28"/>
    <mergeCell ref="B20:B28"/>
    <mergeCell ref="C20:C28"/>
    <mergeCell ref="A8:B9"/>
    <mergeCell ref="C8:C10"/>
    <mergeCell ref="D8:D10"/>
    <mergeCell ref="E9:E10"/>
    <mergeCell ref="F9:F10"/>
    <mergeCell ref="A11:A19"/>
    <mergeCell ref="B11:B19"/>
    <mergeCell ref="C11:C19"/>
    <mergeCell ref="A4:G4"/>
    <mergeCell ref="C6:F6"/>
    <mergeCell ref="E8:F8"/>
    <mergeCell ref="G8:G10"/>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AR338"/>
  <sheetViews>
    <sheetView zoomScalePageLayoutView="0" workbookViewId="0" topLeftCell="A31">
      <selection activeCell="F33" sqref="F33"/>
    </sheetView>
  </sheetViews>
  <sheetFormatPr defaultColWidth="8.8515625" defaultRowHeight="15"/>
  <cols>
    <col min="1" max="4" width="3.00390625" style="28" customWidth="1"/>
    <col min="5" max="5" width="17.28125" style="28" customWidth="1"/>
    <col min="6" max="6" width="14.57421875" style="28" customWidth="1"/>
    <col min="7" max="8" width="8.8515625" style="28" customWidth="1"/>
    <col min="9" max="9" width="33.421875" style="28" customWidth="1"/>
    <col min="10" max="10" width="29.8515625" style="41" customWidth="1"/>
    <col min="11" max="11" width="11.28125" style="40" customWidth="1"/>
    <col min="12" max="16384" width="8.8515625" style="28" customWidth="1"/>
  </cols>
  <sheetData>
    <row r="1" spans="1:14" ht="3" customHeight="1">
      <c r="A1" s="18"/>
      <c r="B1" s="18"/>
      <c r="C1" s="18"/>
      <c r="D1" s="18"/>
      <c r="E1" s="18"/>
      <c r="F1" s="18"/>
      <c r="G1" s="18"/>
      <c r="H1" s="18"/>
      <c r="I1" s="22"/>
      <c r="J1" s="23"/>
      <c r="K1" s="23"/>
      <c r="L1" s="22"/>
      <c r="M1" s="22"/>
      <c r="N1" s="24"/>
    </row>
    <row r="2" spans="1:10" ht="12.75">
      <c r="A2" s="241" t="s">
        <v>133</v>
      </c>
      <c r="B2" s="242"/>
      <c r="C2" s="242"/>
      <c r="D2" s="242"/>
      <c r="E2" s="242"/>
      <c r="F2" s="242"/>
      <c r="G2" s="242"/>
      <c r="H2" s="242"/>
      <c r="I2" s="242"/>
      <c r="J2" s="242"/>
    </row>
    <row r="3" spans="1:10" ht="11.25">
      <c r="A3" s="25"/>
      <c r="B3" s="25"/>
      <c r="C3" s="25"/>
      <c r="D3" s="19"/>
      <c r="E3" s="19"/>
      <c r="F3" s="19"/>
      <c r="G3" s="19"/>
      <c r="H3" s="19"/>
      <c r="I3" s="19"/>
      <c r="J3" s="26"/>
    </row>
    <row r="4" spans="1:11" ht="42" customHeight="1">
      <c r="A4" s="243" t="s">
        <v>22</v>
      </c>
      <c r="B4" s="244"/>
      <c r="C4" s="244"/>
      <c r="D4" s="245"/>
      <c r="E4" s="246" t="s">
        <v>28</v>
      </c>
      <c r="F4" s="246" t="s">
        <v>1</v>
      </c>
      <c r="G4" s="246" t="s">
        <v>67</v>
      </c>
      <c r="H4" s="246" t="s">
        <v>68</v>
      </c>
      <c r="I4" s="246" t="s">
        <v>19</v>
      </c>
      <c r="J4" s="248" t="s">
        <v>54</v>
      </c>
      <c r="K4" s="240" t="s">
        <v>55</v>
      </c>
    </row>
    <row r="5" spans="1:11" ht="15" customHeight="1">
      <c r="A5" s="17" t="s">
        <v>27</v>
      </c>
      <c r="B5" s="17" t="s">
        <v>23</v>
      </c>
      <c r="C5" s="17" t="s">
        <v>24</v>
      </c>
      <c r="D5" s="17" t="s">
        <v>25</v>
      </c>
      <c r="E5" s="247"/>
      <c r="F5" s="247"/>
      <c r="G5" s="247"/>
      <c r="H5" s="247"/>
      <c r="I5" s="247"/>
      <c r="J5" s="249"/>
      <c r="K5" s="240"/>
    </row>
    <row r="6" spans="1:11" s="46" customFormat="1" ht="81" customHeight="1">
      <c r="A6" s="61">
        <v>2</v>
      </c>
      <c r="B6" s="61">
        <v>2</v>
      </c>
      <c r="C6" s="61"/>
      <c r="D6" s="61"/>
      <c r="E6" s="56" t="s">
        <v>144</v>
      </c>
      <c r="F6" s="127"/>
      <c r="G6" s="127"/>
      <c r="H6" s="127"/>
      <c r="I6" s="127"/>
      <c r="J6" s="127"/>
      <c r="K6" s="128"/>
    </row>
    <row r="7" spans="1:11" s="48" customFormat="1" ht="92.25" customHeight="1">
      <c r="A7" s="129" t="s">
        <v>26</v>
      </c>
      <c r="B7" s="49" t="s">
        <v>20</v>
      </c>
      <c r="C7" s="49" t="s">
        <v>21</v>
      </c>
      <c r="D7" s="61"/>
      <c r="E7" s="50" t="s">
        <v>145</v>
      </c>
      <c r="F7" s="50" t="s">
        <v>277</v>
      </c>
      <c r="G7" s="130" t="s">
        <v>147</v>
      </c>
      <c r="H7" s="51">
        <v>2017</v>
      </c>
      <c r="I7" s="50" t="s">
        <v>148</v>
      </c>
      <c r="J7" s="50" t="s">
        <v>254</v>
      </c>
      <c r="K7" s="131"/>
    </row>
    <row r="8" spans="1:11" s="54" customFormat="1" ht="120.75" customHeight="1">
      <c r="A8" s="129" t="s">
        <v>26</v>
      </c>
      <c r="B8" s="49" t="s">
        <v>20</v>
      </c>
      <c r="C8" s="49" t="s">
        <v>20</v>
      </c>
      <c r="D8" s="49"/>
      <c r="E8" s="50" t="s">
        <v>149</v>
      </c>
      <c r="F8" s="50" t="s">
        <v>277</v>
      </c>
      <c r="G8" s="130" t="s">
        <v>147</v>
      </c>
      <c r="H8" s="51">
        <v>2017</v>
      </c>
      <c r="I8" s="52" t="s">
        <v>150</v>
      </c>
      <c r="J8" s="52" t="s">
        <v>151</v>
      </c>
      <c r="K8" s="53"/>
    </row>
    <row r="9" spans="1:11" s="54" customFormat="1" ht="147.75" customHeight="1">
      <c r="A9" s="129" t="s">
        <v>26</v>
      </c>
      <c r="B9" s="49" t="s">
        <v>20</v>
      </c>
      <c r="C9" s="49" t="s">
        <v>88</v>
      </c>
      <c r="D9" s="49"/>
      <c r="E9" s="50" t="s">
        <v>152</v>
      </c>
      <c r="F9" s="50" t="s">
        <v>278</v>
      </c>
      <c r="G9" s="130" t="s">
        <v>147</v>
      </c>
      <c r="H9" s="51">
        <v>2017</v>
      </c>
      <c r="I9" s="52" t="s">
        <v>153</v>
      </c>
      <c r="J9" s="52" t="s">
        <v>154</v>
      </c>
      <c r="K9" s="55"/>
    </row>
    <row r="10" spans="1:11" s="46" customFormat="1" ht="62.25" customHeight="1">
      <c r="A10" s="129" t="s">
        <v>26</v>
      </c>
      <c r="B10" s="49" t="s">
        <v>20</v>
      </c>
      <c r="C10" s="49" t="s">
        <v>93</v>
      </c>
      <c r="D10" s="49"/>
      <c r="E10" s="50" t="s">
        <v>155</v>
      </c>
      <c r="F10" s="50" t="s">
        <v>156</v>
      </c>
      <c r="G10" s="130" t="s">
        <v>147</v>
      </c>
      <c r="H10" s="51">
        <v>2017</v>
      </c>
      <c r="I10" s="52" t="s">
        <v>157</v>
      </c>
      <c r="J10" s="52" t="s">
        <v>158</v>
      </c>
      <c r="K10" s="55"/>
    </row>
    <row r="11" spans="1:11" s="46" customFormat="1" ht="18.75" customHeight="1">
      <c r="A11" s="129" t="s">
        <v>26</v>
      </c>
      <c r="B11" s="49" t="s">
        <v>20</v>
      </c>
      <c r="C11" s="49" t="s">
        <v>96</v>
      </c>
      <c r="D11" s="49"/>
      <c r="E11" s="50" t="s">
        <v>159</v>
      </c>
      <c r="F11" s="50" t="s">
        <v>156</v>
      </c>
      <c r="G11" s="130" t="s">
        <v>147</v>
      </c>
      <c r="H11" s="51">
        <v>2017</v>
      </c>
      <c r="I11" s="52" t="s">
        <v>160</v>
      </c>
      <c r="J11" s="52" t="s">
        <v>158</v>
      </c>
      <c r="K11" s="53"/>
    </row>
    <row r="12" spans="1:11" s="48" customFormat="1" ht="69" customHeight="1">
      <c r="A12" s="129" t="s">
        <v>26</v>
      </c>
      <c r="B12" s="49" t="s">
        <v>20</v>
      </c>
      <c r="C12" s="49" t="s">
        <v>141</v>
      </c>
      <c r="D12" s="49"/>
      <c r="E12" s="50" t="s">
        <v>161</v>
      </c>
      <c r="F12" s="50" t="s">
        <v>146</v>
      </c>
      <c r="G12" s="130" t="s">
        <v>147</v>
      </c>
      <c r="H12" s="51">
        <v>2017</v>
      </c>
      <c r="I12" s="52" t="s">
        <v>162</v>
      </c>
      <c r="J12" s="52" t="s">
        <v>163</v>
      </c>
      <c r="K12" s="53"/>
    </row>
    <row r="13" spans="1:11" s="54" customFormat="1" ht="143.25" customHeight="1">
      <c r="A13" s="129" t="s">
        <v>26</v>
      </c>
      <c r="B13" s="49" t="s">
        <v>20</v>
      </c>
      <c r="C13" s="49" t="s">
        <v>164</v>
      </c>
      <c r="D13" s="49"/>
      <c r="E13" s="50" t="s">
        <v>165</v>
      </c>
      <c r="F13" s="50" t="s">
        <v>146</v>
      </c>
      <c r="G13" s="130" t="s">
        <v>147</v>
      </c>
      <c r="H13" s="51">
        <v>2017</v>
      </c>
      <c r="I13" s="52" t="s">
        <v>166</v>
      </c>
      <c r="J13" s="52" t="s">
        <v>167</v>
      </c>
      <c r="K13" s="53"/>
    </row>
    <row r="14" spans="1:11" s="54" customFormat="1" ht="81.75" customHeight="1">
      <c r="A14" s="129" t="s">
        <v>26</v>
      </c>
      <c r="B14" s="49" t="s">
        <v>20</v>
      </c>
      <c r="C14" s="49" t="s">
        <v>99</v>
      </c>
      <c r="D14" s="49"/>
      <c r="E14" s="50" t="s">
        <v>100</v>
      </c>
      <c r="F14" s="50" t="s">
        <v>168</v>
      </c>
      <c r="G14" s="130" t="s">
        <v>147</v>
      </c>
      <c r="H14" s="51">
        <v>2017</v>
      </c>
      <c r="I14" s="52"/>
      <c r="J14" s="52"/>
      <c r="K14" s="53"/>
    </row>
    <row r="15" spans="1:11" s="46" customFormat="1" ht="300.75" customHeight="1">
      <c r="A15" s="129" t="s">
        <v>26</v>
      </c>
      <c r="B15" s="49" t="s">
        <v>20</v>
      </c>
      <c r="C15" s="49" t="s">
        <v>99</v>
      </c>
      <c r="D15" s="49" t="s">
        <v>21</v>
      </c>
      <c r="E15" s="50" t="s">
        <v>169</v>
      </c>
      <c r="F15" s="50" t="s">
        <v>146</v>
      </c>
      <c r="G15" s="130" t="s">
        <v>147</v>
      </c>
      <c r="H15" s="51">
        <v>2017</v>
      </c>
      <c r="I15" s="50" t="s">
        <v>170</v>
      </c>
      <c r="J15" s="52" t="s">
        <v>250</v>
      </c>
      <c r="K15" s="53"/>
    </row>
    <row r="16" spans="1:11" s="54" customFormat="1" ht="309" customHeight="1">
      <c r="A16" s="129" t="s">
        <v>26</v>
      </c>
      <c r="B16" s="55"/>
      <c r="C16" s="49" t="s">
        <v>99</v>
      </c>
      <c r="D16" s="49" t="s">
        <v>20</v>
      </c>
      <c r="E16" s="50" t="s">
        <v>171</v>
      </c>
      <c r="F16" s="50" t="s">
        <v>172</v>
      </c>
      <c r="G16" s="130" t="s">
        <v>147</v>
      </c>
      <c r="H16" s="51">
        <v>2017</v>
      </c>
      <c r="I16" s="52" t="s">
        <v>170</v>
      </c>
      <c r="J16" s="52" t="s">
        <v>276</v>
      </c>
      <c r="K16" s="53"/>
    </row>
    <row r="17" spans="1:11" ht="255">
      <c r="A17" s="129" t="s">
        <v>26</v>
      </c>
      <c r="B17" s="55">
        <v>2</v>
      </c>
      <c r="C17" s="49" t="s">
        <v>173</v>
      </c>
      <c r="D17" s="49"/>
      <c r="E17" s="52" t="s">
        <v>174</v>
      </c>
      <c r="F17" s="52" t="s">
        <v>175</v>
      </c>
      <c r="G17" s="130" t="s">
        <v>147</v>
      </c>
      <c r="H17" s="51">
        <v>2017</v>
      </c>
      <c r="I17" s="52" t="s">
        <v>176</v>
      </c>
      <c r="J17" s="52" t="s">
        <v>177</v>
      </c>
      <c r="K17" s="53"/>
    </row>
    <row r="18" spans="1:11" ht="127.5">
      <c r="A18" s="129" t="s">
        <v>26</v>
      </c>
      <c r="B18" s="55">
        <v>2</v>
      </c>
      <c r="C18" s="49" t="s">
        <v>178</v>
      </c>
      <c r="D18" s="49"/>
      <c r="E18" s="50" t="s">
        <v>179</v>
      </c>
      <c r="F18" s="50" t="s">
        <v>156</v>
      </c>
      <c r="G18" s="130" t="s">
        <v>147</v>
      </c>
      <c r="H18" s="51">
        <v>2017</v>
      </c>
      <c r="I18" s="50" t="s">
        <v>180</v>
      </c>
      <c r="J18" s="50" t="s">
        <v>181</v>
      </c>
      <c r="K18" s="53"/>
    </row>
    <row r="19" spans="1:11" ht="69" customHeight="1">
      <c r="A19" s="129" t="s">
        <v>26</v>
      </c>
      <c r="B19" s="49" t="s">
        <v>20</v>
      </c>
      <c r="C19" s="49" t="s">
        <v>84</v>
      </c>
      <c r="D19" s="49"/>
      <c r="E19" s="50" t="s">
        <v>182</v>
      </c>
      <c r="F19" s="50" t="s">
        <v>146</v>
      </c>
      <c r="G19" s="130" t="s">
        <v>147</v>
      </c>
      <c r="H19" s="51">
        <v>2017</v>
      </c>
      <c r="I19" s="50"/>
      <c r="J19" s="50"/>
      <c r="K19" s="53"/>
    </row>
    <row r="20" spans="1:11" ht="357">
      <c r="A20" s="129" t="s">
        <v>26</v>
      </c>
      <c r="B20" s="49" t="s">
        <v>20</v>
      </c>
      <c r="C20" s="49" t="s">
        <v>84</v>
      </c>
      <c r="D20" s="49" t="s">
        <v>21</v>
      </c>
      <c r="E20" s="50" t="s">
        <v>183</v>
      </c>
      <c r="F20" s="50" t="s">
        <v>184</v>
      </c>
      <c r="G20" s="130" t="s">
        <v>147</v>
      </c>
      <c r="H20" s="51">
        <v>2017</v>
      </c>
      <c r="I20" s="52" t="s">
        <v>185</v>
      </c>
      <c r="J20" s="52" t="s">
        <v>186</v>
      </c>
      <c r="K20" s="53"/>
    </row>
    <row r="21" spans="1:11" ht="127.5">
      <c r="A21" s="129" t="s">
        <v>26</v>
      </c>
      <c r="B21" s="55">
        <v>2</v>
      </c>
      <c r="C21" s="49">
        <v>12</v>
      </c>
      <c r="D21" s="55"/>
      <c r="E21" s="50" t="s">
        <v>103</v>
      </c>
      <c r="F21" s="50" t="s">
        <v>156</v>
      </c>
      <c r="G21" s="130" t="s">
        <v>147</v>
      </c>
      <c r="H21" s="132" t="s">
        <v>187</v>
      </c>
      <c r="I21" s="52" t="s">
        <v>188</v>
      </c>
      <c r="J21" s="52" t="s">
        <v>158</v>
      </c>
      <c r="K21" s="53"/>
    </row>
    <row r="22" spans="1:11" ht="41.25" customHeight="1">
      <c r="A22" s="129" t="s">
        <v>26</v>
      </c>
      <c r="B22" s="55">
        <v>2</v>
      </c>
      <c r="C22" s="55">
        <v>13</v>
      </c>
      <c r="D22" s="55"/>
      <c r="E22" s="50" t="s">
        <v>189</v>
      </c>
      <c r="F22" s="50" t="s">
        <v>156</v>
      </c>
      <c r="G22" s="130" t="s">
        <v>147</v>
      </c>
      <c r="H22" s="132" t="s">
        <v>187</v>
      </c>
      <c r="I22" s="133" t="s">
        <v>189</v>
      </c>
      <c r="J22" s="133" t="s">
        <v>190</v>
      </c>
      <c r="K22" s="53"/>
    </row>
    <row r="23" spans="1:11" ht="128.25" thickBot="1">
      <c r="A23" s="151" t="s">
        <v>26</v>
      </c>
      <c r="B23" s="49" t="s">
        <v>88</v>
      </c>
      <c r="C23" s="49"/>
      <c r="D23" s="49"/>
      <c r="E23" s="152" t="s">
        <v>255</v>
      </c>
      <c r="F23" s="153"/>
      <c r="G23" s="154"/>
      <c r="H23" s="155"/>
      <c r="I23" s="156"/>
      <c r="J23" s="156"/>
      <c r="K23" s="53"/>
    </row>
    <row r="24" spans="1:11" ht="63" customHeight="1" thickBot="1">
      <c r="A24" s="151" t="s">
        <v>26</v>
      </c>
      <c r="B24" s="49" t="s">
        <v>88</v>
      </c>
      <c r="C24" s="98" t="s">
        <v>21</v>
      </c>
      <c r="D24" s="98"/>
      <c r="E24" s="157" t="s">
        <v>191</v>
      </c>
      <c r="F24" s="158"/>
      <c r="G24" s="130" t="s">
        <v>147</v>
      </c>
      <c r="H24" s="51">
        <v>2017</v>
      </c>
      <c r="I24" s="52"/>
      <c r="J24" s="52"/>
      <c r="K24" s="55"/>
    </row>
    <row r="25" spans="1:11" ht="115.5" thickBot="1">
      <c r="A25" s="151" t="s">
        <v>26</v>
      </c>
      <c r="B25" s="49" t="s">
        <v>88</v>
      </c>
      <c r="C25" s="49" t="s">
        <v>21</v>
      </c>
      <c r="D25" s="49" t="s">
        <v>20</v>
      </c>
      <c r="E25" s="159" t="s">
        <v>192</v>
      </c>
      <c r="F25" s="160" t="s">
        <v>193</v>
      </c>
      <c r="G25" s="130" t="s">
        <v>147</v>
      </c>
      <c r="H25" s="51">
        <v>2017</v>
      </c>
      <c r="I25" s="161" t="s">
        <v>194</v>
      </c>
      <c r="J25" s="161" t="s">
        <v>195</v>
      </c>
      <c r="K25" s="162"/>
    </row>
    <row r="26" spans="1:11" ht="153.75" thickBot="1">
      <c r="A26" s="151" t="s">
        <v>26</v>
      </c>
      <c r="B26" s="49" t="s">
        <v>88</v>
      </c>
      <c r="C26" s="49" t="s">
        <v>21</v>
      </c>
      <c r="D26" s="49" t="s">
        <v>88</v>
      </c>
      <c r="E26" s="160" t="s">
        <v>196</v>
      </c>
      <c r="F26" s="160" t="s">
        <v>197</v>
      </c>
      <c r="G26" s="130" t="s">
        <v>147</v>
      </c>
      <c r="H26" s="51">
        <v>2017</v>
      </c>
      <c r="I26" s="159" t="s">
        <v>198</v>
      </c>
      <c r="J26" s="156" t="s">
        <v>199</v>
      </c>
      <c r="K26" s="162"/>
    </row>
    <row r="27" spans="1:11" ht="178.5">
      <c r="A27" s="151" t="s">
        <v>26</v>
      </c>
      <c r="B27" s="49" t="s">
        <v>88</v>
      </c>
      <c r="C27" s="146" t="s">
        <v>21</v>
      </c>
      <c r="D27" s="163" t="s">
        <v>93</v>
      </c>
      <c r="E27" s="159" t="s">
        <v>200</v>
      </c>
      <c r="F27" s="159" t="s">
        <v>201</v>
      </c>
      <c r="G27" s="154" t="s">
        <v>147</v>
      </c>
      <c r="H27" s="155">
        <v>2017</v>
      </c>
      <c r="I27" s="52" t="s">
        <v>202</v>
      </c>
      <c r="J27" s="156" t="s">
        <v>256</v>
      </c>
      <c r="K27" s="193"/>
    </row>
    <row r="28" spans="1:11" ht="267.75">
      <c r="A28" s="151" t="s">
        <v>26</v>
      </c>
      <c r="B28" s="49" t="s">
        <v>88</v>
      </c>
      <c r="C28" s="49" t="s">
        <v>21</v>
      </c>
      <c r="D28" s="49" t="s">
        <v>96</v>
      </c>
      <c r="E28" s="134" t="s">
        <v>203</v>
      </c>
      <c r="F28" s="149" t="s">
        <v>204</v>
      </c>
      <c r="G28" s="164" t="s">
        <v>147</v>
      </c>
      <c r="H28" s="51">
        <v>2017</v>
      </c>
      <c r="I28" s="52" t="s">
        <v>205</v>
      </c>
      <c r="J28" s="52" t="s">
        <v>206</v>
      </c>
      <c r="K28" s="194"/>
    </row>
    <row r="29" spans="1:11" ht="89.25">
      <c r="A29" s="151" t="s">
        <v>26</v>
      </c>
      <c r="B29" s="49" t="s">
        <v>88</v>
      </c>
      <c r="C29" s="49" t="s">
        <v>21</v>
      </c>
      <c r="D29" s="49" t="s">
        <v>141</v>
      </c>
      <c r="E29" s="134" t="s">
        <v>207</v>
      </c>
      <c r="F29" s="134" t="s">
        <v>208</v>
      </c>
      <c r="G29" s="164" t="s">
        <v>147</v>
      </c>
      <c r="H29" s="51">
        <v>2017</v>
      </c>
      <c r="I29" s="52" t="s">
        <v>209</v>
      </c>
      <c r="J29" s="52" t="s">
        <v>257</v>
      </c>
      <c r="K29" s="147"/>
    </row>
    <row r="30" spans="1:11" ht="102">
      <c r="A30" s="151" t="s">
        <v>26</v>
      </c>
      <c r="B30" s="49" t="s">
        <v>88</v>
      </c>
      <c r="C30" s="49" t="s">
        <v>21</v>
      </c>
      <c r="D30" s="49" t="s">
        <v>164</v>
      </c>
      <c r="E30" s="135" t="s">
        <v>210</v>
      </c>
      <c r="F30" s="135" t="s">
        <v>208</v>
      </c>
      <c r="G30" s="164" t="s">
        <v>147</v>
      </c>
      <c r="H30" s="51">
        <v>2017</v>
      </c>
      <c r="I30" s="52" t="s">
        <v>211</v>
      </c>
      <c r="J30" s="52" t="s">
        <v>258</v>
      </c>
      <c r="K30" s="147"/>
    </row>
    <row r="31" spans="1:11" ht="63.75">
      <c r="A31" s="151" t="s">
        <v>26</v>
      </c>
      <c r="B31" s="49" t="s">
        <v>88</v>
      </c>
      <c r="C31" s="49" t="s">
        <v>21</v>
      </c>
      <c r="D31" s="49" t="s">
        <v>99</v>
      </c>
      <c r="E31" s="134" t="s">
        <v>212</v>
      </c>
      <c r="F31" s="134" t="s">
        <v>197</v>
      </c>
      <c r="G31" s="164" t="s">
        <v>147</v>
      </c>
      <c r="H31" s="51">
        <v>2017</v>
      </c>
      <c r="I31" s="52" t="s">
        <v>213</v>
      </c>
      <c r="J31" s="52" t="s">
        <v>214</v>
      </c>
      <c r="K31" s="147"/>
    </row>
    <row r="32" spans="1:11" ht="64.5" thickBot="1">
      <c r="A32" s="151" t="s">
        <v>26</v>
      </c>
      <c r="B32" s="49" t="s">
        <v>88</v>
      </c>
      <c r="C32" s="49" t="s">
        <v>20</v>
      </c>
      <c r="D32" s="146"/>
      <c r="E32" s="165" t="s">
        <v>215</v>
      </c>
      <c r="F32" s="108"/>
      <c r="G32" s="130"/>
      <c r="H32" s="51"/>
      <c r="I32" s="52"/>
      <c r="J32" s="136"/>
      <c r="K32" s="53"/>
    </row>
    <row r="33" spans="1:11" ht="128.25" thickBot="1">
      <c r="A33" s="151" t="s">
        <v>26</v>
      </c>
      <c r="B33" s="49" t="s">
        <v>88</v>
      </c>
      <c r="C33" s="49" t="s">
        <v>20</v>
      </c>
      <c r="D33" s="49" t="s">
        <v>21</v>
      </c>
      <c r="E33" s="160" t="s">
        <v>216</v>
      </c>
      <c r="F33" s="166" t="s">
        <v>204</v>
      </c>
      <c r="G33" s="130" t="s">
        <v>147</v>
      </c>
      <c r="H33" s="51">
        <v>2017</v>
      </c>
      <c r="I33" s="52" t="s">
        <v>217</v>
      </c>
      <c r="J33" s="52" t="s">
        <v>218</v>
      </c>
      <c r="K33" s="53"/>
    </row>
    <row r="34" spans="1:11" ht="192" thickBot="1">
      <c r="A34" s="151" t="s">
        <v>26</v>
      </c>
      <c r="B34" s="49" t="s">
        <v>88</v>
      </c>
      <c r="C34" s="49" t="s">
        <v>20</v>
      </c>
      <c r="D34" s="49" t="s">
        <v>20</v>
      </c>
      <c r="E34" s="167" t="s">
        <v>219</v>
      </c>
      <c r="F34" s="166" t="s">
        <v>204</v>
      </c>
      <c r="G34" s="130" t="s">
        <v>147</v>
      </c>
      <c r="H34" s="51">
        <v>2017</v>
      </c>
      <c r="I34" s="52" t="s">
        <v>220</v>
      </c>
      <c r="J34" s="52" t="s">
        <v>259</v>
      </c>
      <c r="K34" s="53"/>
    </row>
    <row r="35" spans="1:11" ht="128.25" thickBot="1">
      <c r="A35" s="151" t="s">
        <v>26</v>
      </c>
      <c r="B35" s="98" t="s">
        <v>88</v>
      </c>
      <c r="C35" s="98" t="s">
        <v>20</v>
      </c>
      <c r="D35" s="98" t="s">
        <v>88</v>
      </c>
      <c r="E35" s="174" t="s">
        <v>221</v>
      </c>
      <c r="F35" s="175" t="s">
        <v>222</v>
      </c>
      <c r="G35" s="170" t="s">
        <v>147</v>
      </c>
      <c r="H35" s="171" t="s">
        <v>187</v>
      </c>
      <c r="I35" s="173" t="s">
        <v>260</v>
      </c>
      <c r="J35" s="172" t="s">
        <v>261</v>
      </c>
      <c r="K35" s="168"/>
    </row>
    <row r="36" spans="1:11" ht="293.25">
      <c r="A36" s="151" t="s">
        <v>26</v>
      </c>
      <c r="B36" s="98" t="s">
        <v>88</v>
      </c>
      <c r="C36" s="98" t="s">
        <v>20</v>
      </c>
      <c r="D36" s="98" t="s">
        <v>93</v>
      </c>
      <c r="E36" s="107" t="s">
        <v>223</v>
      </c>
      <c r="F36" s="169" t="s">
        <v>197</v>
      </c>
      <c r="G36" s="170" t="s">
        <v>147</v>
      </c>
      <c r="H36" s="171" t="s">
        <v>187</v>
      </c>
      <c r="I36" s="107" t="s">
        <v>224</v>
      </c>
      <c r="J36" s="172" t="s">
        <v>225</v>
      </c>
      <c r="K36" s="168"/>
    </row>
    <row r="37" spans="1:11" ht="191.25">
      <c r="A37" s="151" t="s">
        <v>26</v>
      </c>
      <c r="B37" s="98" t="s">
        <v>88</v>
      </c>
      <c r="C37" s="98" t="s">
        <v>20</v>
      </c>
      <c r="D37" s="98" t="s">
        <v>96</v>
      </c>
      <c r="E37" s="107" t="s">
        <v>226</v>
      </c>
      <c r="F37" s="169" t="s">
        <v>197</v>
      </c>
      <c r="G37" s="170" t="s">
        <v>147</v>
      </c>
      <c r="H37" s="171" t="s">
        <v>187</v>
      </c>
      <c r="I37" s="173"/>
      <c r="J37" s="172" t="s">
        <v>262</v>
      </c>
      <c r="K37" s="168"/>
    </row>
    <row r="38" spans="1:11" ht="127.5">
      <c r="A38" s="231" t="s">
        <v>26</v>
      </c>
      <c r="B38" s="233">
        <v>3</v>
      </c>
      <c r="C38" s="233">
        <v>2</v>
      </c>
      <c r="D38" s="233">
        <v>6</v>
      </c>
      <c r="E38" s="134" t="s">
        <v>227</v>
      </c>
      <c r="F38" s="234" t="s">
        <v>222</v>
      </c>
      <c r="G38" s="235" t="s">
        <v>147</v>
      </c>
      <c r="H38" s="236" t="s">
        <v>187</v>
      </c>
      <c r="I38" s="237" t="s">
        <v>228</v>
      </c>
      <c r="J38" s="137" t="s">
        <v>263</v>
      </c>
      <c r="K38" s="238"/>
    </row>
    <row r="39" spans="1:11" ht="127.5">
      <c r="A39" s="232"/>
      <c r="B39" s="232"/>
      <c r="C39" s="232"/>
      <c r="D39" s="232"/>
      <c r="E39" s="134" t="s">
        <v>229</v>
      </c>
      <c r="F39" s="232"/>
      <c r="G39" s="232"/>
      <c r="H39" s="232"/>
      <c r="I39" s="232"/>
      <c r="J39" s="53" t="s">
        <v>264</v>
      </c>
      <c r="K39" s="239"/>
    </row>
    <row r="40" spans="1:11" ht="63.75">
      <c r="A40" s="232"/>
      <c r="B40" s="232"/>
      <c r="C40" s="232"/>
      <c r="D40" s="232"/>
      <c r="E40" s="134" t="s">
        <v>230</v>
      </c>
      <c r="F40" s="232"/>
      <c r="G40" s="232"/>
      <c r="H40" s="232"/>
      <c r="I40" s="232"/>
      <c r="J40" s="137" t="s">
        <v>265</v>
      </c>
      <c r="K40" s="239"/>
    </row>
    <row r="41" spans="1:11" ht="114.75">
      <c r="A41" s="232"/>
      <c r="B41" s="232"/>
      <c r="C41" s="232"/>
      <c r="D41" s="232"/>
      <c r="E41" s="134" t="s">
        <v>234</v>
      </c>
      <c r="F41" s="232"/>
      <c r="G41" s="232"/>
      <c r="H41" s="232"/>
      <c r="I41" s="232"/>
      <c r="J41" s="138" t="s">
        <v>235</v>
      </c>
      <c r="K41" s="239"/>
    </row>
    <row r="42" spans="1:11" ht="63.75">
      <c r="A42" s="232"/>
      <c r="B42" s="232"/>
      <c r="C42" s="232"/>
      <c r="D42" s="232"/>
      <c r="E42" s="134" t="s">
        <v>231</v>
      </c>
      <c r="F42" s="232"/>
      <c r="G42" s="232"/>
      <c r="H42" s="232"/>
      <c r="I42" s="232"/>
      <c r="J42" s="137" t="s">
        <v>266</v>
      </c>
      <c r="K42" s="239"/>
    </row>
    <row r="43" spans="1:11" ht="89.25">
      <c r="A43" s="232"/>
      <c r="B43" s="232"/>
      <c r="C43" s="232"/>
      <c r="D43" s="232"/>
      <c r="E43" s="134" t="s">
        <v>232</v>
      </c>
      <c r="F43" s="232"/>
      <c r="G43" s="232"/>
      <c r="H43" s="232"/>
      <c r="I43" s="232"/>
      <c r="J43" s="138" t="s">
        <v>233</v>
      </c>
      <c r="K43" s="239"/>
    </row>
    <row r="44" spans="1:11" ht="12.75">
      <c r="A44" s="232"/>
      <c r="B44" s="232"/>
      <c r="C44" s="232"/>
      <c r="D44" s="232"/>
      <c r="E44" s="139" t="s">
        <v>236</v>
      </c>
      <c r="F44" s="232"/>
      <c r="G44" s="232"/>
      <c r="H44" s="232"/>
      <c r="I44" s="232"/>
      <c r="J44" s="140"/>
      <c r="K44" s="239"/>
    </row>
    <row r="45" spans="1:11" ht="153">
      <c r="A45" s="134" t="s">
        <v>26</v>
      </c>
      <c r="B45" s="134" t="s">
        <v>88</v>
      </c>
      <c r="C45" s="134">
        <v>2</v>
      </c>
      <c r="D45" s="134">
        <v>7</v>
      </c>
      <c r="E45" s="134" t="s">
        <v>237</v>
      </c>
      <c r="F45" s="149" t="s">
        <v>238</v>
      </c>
      <c r="G45" s="134" t="s">
        <v>147</v>
      </c>
      <c r="H45" s="134">
        <v>2017</v>
      </c>
      <c r="I45" s="134" t="s">
        <v>239</v>
      </c>
      <c r="J45" s="134" t="s">
        <v>267</v>
      </c>
      <c r="K45" s="150"/>
    </row>
    <row r="46" spans="1:11" ht="114.75">
      <c r="A46" s="129" t="s">
        <v>26</v>
      </c>
      <c r="B46" s="49" t="s">
        <v>88</v>
      </c>
      <c r="C46" s="129">
        <v>2</v>
      </c>
      <c r="D46" s="129">
        <v>8</v>
      </c>
      <c r="E46" s="134" t="s">
        <v>240</v>
      </c>
      <c r="F46" s="148"/>
      <c r="G46" s="130" t="s">
        <v>147</v>
      </c>
      <c r="H46" s="51">
        <v>2017</v>
      </c>
      <c r="I46" s="134" t="s">
        <v>241</v>
      </c>
      <c r="J46" s="134" t="s">
        <v>268</v>
      </c>
      <c r="K46" s="150"/>
    </row>
    <row r="47" spans="1:11" ht="127.5">
      <c r="A47" s="129" t="s">
        <v>26</v>
      </c>
      <c r="B47" s="49" t="s">
        <v>88</v>
      </c>
      <c r="C47" s="129">
        <v>2</v>
      </c>
      <c r="D47" s="129">
        <v>9</v>
      </c>
      <c r="E47" s="134" t="s">
        <v>242</v>
      </c>
      <c r="F47" s="149" t="s">
        <v>204</v>
      </c>
      <c r="G47" s="130" t="s">
        <v>147</v>
      </c>
      <c r="H47" s="51">
        <v>2017</v>
      </c>
      <c r="I47" s="134" t="s">
        <v>243</v>
      </c>
      <c r="J47" s="52" t="s">
        <v>244</v>
      </c>
      <c r="K47" s="53"/>
    </row>
    <row r="48" spans="1:11" ht="216.75">
      <c r="A48" s="129" t="s">
        <v>26</v>
      </c>
      <c r="B48" s="49" t="s">
        <v>88</v>
      </c>
      <c r="C48" s="129">
        <v>2</v>
      </c>
      <c r="D48" s="129">
        <v>10</v>
      </c>
      <c r="E48" s="134" t="s">
        <v>245</v>
      </c>
      <c r="F48" s="149" t="s">
        <v>90</v>
      </c>
      <c r="G48" s="130" t="s">
        <v>147</v>
      </c>
      <c r="H48" s="51">
        <v>2017</v>
      </c>
      <c r="I48" s="134" t="s">
        <v>246</v>
      </c>
      <c r="J48" s="52" t="s">
        <v>269</v>
      </c>
      <c r="K48" s="53"/>
    </row>
    <row r="49" spans="1:11" ht="114.75">
      <c r="A49" s="129" t="s">
        <v>26</v>
      </c>
      <c r="B49" s="49" t="s">
        <v>88</v>
      </c>
      <c r="C49" s="129">
        <v>2</v>
      </c>
      <c r="D49" s="129">
        <v>11</v>
      </c>
      <c r="E49" s="134" t="s">
        <v>247</v>
      </c>
      <c r="F49" s="149" t="s">
        <v>248</v>
      </c>
      <c r="G49" s="130" t="s">
        <v>147</v>
      </c>
      <c r="H49" s="51">
        <v>2017</v>
      </c>
      <c r="I49" s="52" t="s">
        <v>249</v>
      </c>
      <c r="J49" s="52" t="s">
        <v>270</v>
      </c>
      <c r="K49" s="53"/>
    </row>
    <row r="338" ht="15"/>
  </sheetData>
  <sheetProtection/>
  <mergeCells count="19">
    <mergeCell ref="K4:K5"/>
    <mergeCell ref="A2:J2"/>
    <mergeCell ref="A4:D4"/>
    <mergeCell ref="E4:E5"/>
    <mergeCell ref="F4:F5"/>
    <mergeCell ref="G4:G5"/>
    <mergeCell ref="J4:J5"/>
    <mergeCell ref="I4:I5"/>
    <mergeCell ref="H4:H5"/>
    <mergeCell ref="K27:K28"/>
    <mergeCell ref="A38:A44"/>
    <mergeCell ref="B38:B44"/>
    <mergeCell ref="C38:C44"/>
    <mergeCell ref="D38:D44"/>
    <mergeCell ref="F38:F44"/>
    <mergeCell ref="G38:G44"/>
    <mergeCell ref="H38:H44"/>
    <mergeCell ref="I38:I44"/>
    <mergeCell ref="K38:K44"/>
  </mergeCells>
  <hyperlinks>
    <hyperlink ref="E6" location="Par338" tooltip="Ссылка на текущий документ" display="Par338"/>
  </hyperlink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0000"/>
  </sheetPr>
  <dimension ref="A1:K14"/>
  <sheetViews>
    <sheetView zoomScalePageLayoutView="0" workbookViewId="0" topLeftCell="A4">
      <selection activeCell="J11" sqref="J11"/>
    </sheetView>
  </sheetViews>
  <sheetFormatPr defaultColWidth="9.140625" defaultRowHeight="15"/>
  <cols>
    <col min="1" max="3" width="4.28125" style="0" customWidth="1"/>
    <col min="4" max="4" width="23.421875" style="0" customWidth="1"/>
    <col min="5" max="5" width="28.7109375" style="0" customWidth="1"/>
    <col min="6" max="6" width="12.00390625" style="0" customWidth="1"/>
    <col min="7" max="7" width="9.28125" style="0" customWidth="1"/>
    <col min="8" max="9" width="10.7109375" style="0" customWidth="1"/>
    <col min="10" max="10" width="12.28125" style="0" customWidth="1"/>
    <col min="11" max="11" width="11.7109375" style="0" customWidth="1"/>
  </cols>
  <sheetData>
    <row r="1" spans="1:11" s="11" customFormat="1" ht="13.5" customHeight="1">
      <c r="A1" s="5"/>
      <c r="B1" s="5"/>
      <c r="C1" s="5"/>
      <c r="D1" s="5"/>
      <c r="E1" s="5"/>
      <c r="F1" s="5"/>
      <c r="G1" s="5"/>
      <c r="H1" s="5"/>
      <c r="I1" s="3"/>
      <c r="K1" s="5"/>
    </row>
    <row r="2" spans="1:11" s="11" customFormat="1" ht="13.5" customHeight="1">
      <c r="A2" s="5"/>
      <c r="B2" s="5"/>
      <c r="C2" s="5"/>
      <c r="D2" s="5"/>
      <c r="E2" s="4"/>
      <c r="F2" s="4"/>
      <c r="G2" s="4"/>
      <c r="H2" s="4"/>
      <c r="I2" s="4"/>
      <c r="J2" s="4"/>
      <c r="K2" s="4"/>
    </row>
    <row r="3" spans="1:11" ht="46.5" customHeight="1">
      <c r="A3" s="253" t="s">
        <v>118</v>
      </c>
      <c r="B3" s="254"/>
      <c r="C3" s="254"/>
      <c r="D3" s="254"/>
      <c r="E3" s="254"/>
      <c r="F3" s="254"/>
      <c r="G3" s="254"/>
      <c r="H3" s="254"/>
      <c r="I3" s="254"/>
      <c r="J3" s="254"/>
      <c r="K3" s="254"/>
    </row>
    <row r="4" spans="1:11" ht="18.75">
      <c r="A4" s="76"/>
      <c r="B4" s="77"/>
      <c r="C4" s="77"/>
      <c r="D4" s="77"/>
      <c r="E4" s="255" t="s">
        <v>127</v>
      </c>
      <c r="F4" s="255"/>
      <c r="G4" s="255"/>
      <c r="H4" s="77"/>
      <c r="I4" s="77"/>
      <c r="J4" s="77"/>
      <c r="K4" s="77"/>
    </row>
    <row r="5" spans="1:11" ht="15">
      <c r="A5" s="1"/>
      <c r="B5" s="1"/>
      <c r="C5" s="1"/>
      <c r="D5" s="2"/>
      <c r="E5" s="2"/>
      <c r="F5" s="2"/>
      <c r="G5" s="2"/>
      <c r="H5" s="2"/>
      <c r="I5" s="2"/>
      <c r="J5" s="2"/>
      <c r="K5" s="2"/>
    </row>
    <row r="6" spans="1:11" ht="62.25" customHeight="1">
      <c r="A6" s="202" t="s">
        <v>22</v>
      </c>
      <c r="B6" s="202"/>
      <c r="C6" s="202" t="s">
        <v>39</v>
      </c>
      <c r="D6" s="202" t="s">
        <v>3</v>
      </c>
      <c r="E6" s="202" t="s">
        <v>4</v>
      </c>
      <c r="F6" s="202" t="s">
        <v>5</v>
      </c>
      <c r="G6" s="202" t="s">
        <v>63</v>
      </c>
      <c r="H6" s="202" t="s">
        <v>62</v>
      </c>
      <c r="I6" s="202" t="s">
        <v>110</v>
      </c>
      <c r="J6" s="202" t="s">
        <v>8</v>
      </c>
      <c r="K6" s="202" t="s">
        <v>9</v>
      </c>
    </row>
    <row r="7" spans="1:11" ht="39.75" customHeight="1">
      <c r="A7" s="61" t="s">
        <v>27</v>
      </c>
      <c r="B7" s="61" t="s">
        <v>23</v>
      </c>
      <c r="C7" s="250"/>
      <c r="D7" s="212" t="s">
        <v>6</v>
      </c>
      <c r="E7" s="212" t="s">
        <v>34</v>
      </c>
      <c r="F7" s="212"/>
      <c r="G7" s="212"/>
      <c r="H7" s="212"/>
      <c r="I7" s="212"/>
      <c r="J7" s="212"/>
      <c r="K7" s="212"/>
    </row>
    <row r="8" spans="1:11" ht="15">
      <c r="A8" s="251" t="s">
        <v>111</v>
      </c>
      <c r="B8" s="252"/>
      <c r="C8" s="252"/>
      <c r="D8" s="252"/>
      <c r="E8" s="252"/>
      <c r="F8" s="252"/>
      <c r="G8" s="252"/>
      <c r="H8" s="252"/>
      <c r="I8" s="252"/>
      <c r="J8" s="252"/>
      <c r="K8" s="252"/>
    </row>
    <row r="9" spans="1:11" ht="15" customHeight="1">
      <c r="A9" s="109" t="s">
        <v>26</v>
      </c>
      <c r="B9" s="109" t="s">
        <v>20</v>
      </c>
      <c r="C9" s="109" t="s">
        <v>82</v>
      </c>
      <c r="D9" s="107" t="s">
        <v>89</v>
      </c>
      <c r="E9" s="78" t="s">
        <v>112</v>
      </c>
      <c r="F9" s="61" t="s">
        <v>113</v>
      </c>
      <c r="G9" s="187">
        <v>40</v>
      </c>
      <c r="H9" s="187">
        <v>40</v>
      </c>
      <c r="I9" s="187">
        <v>40</v>
      </c>
      <c r="J9" s="188">
        <v>100</v>
      </c>
      <c r="K9" s="188">
        <v>100</v>
      </c>
    </row>
    <row r="10" spans="1:11" ht="51">
      <c r="A10" s="110"/>
      <c r="B10" s="110"/>
      <c r="C10" s="110"/>
      <c r="D10" s="108"/>
      <c r="E10" s="79" t="s">
        <v>114</v>
      </c>
      <c r="F10" s="80" t="s">
        <v>7</v>
      </c>
      <c r="G10" s="189">
        <v>170</v>
      </c>
      <c r="H10" s="189">
        <v>170</v>
      </c>
      <c r="I10" s="189">
        <v>170</v>
      </c>
      <c r="J10" s="188">
        <v>100</v>
      </c>
      <c r="K10" s="188">
        <v>100</v>
      </c>
    </row>
    <row r="11" spans="1:11" ht="24" customHeight="1">
      <c r="A11" s="111" t="s">
        <v>20</v>
      </c>
      <c r="B11" s="111" t="s">
        <v>26</v>
      </c>
      <c r="C11" s="112">
        <v>938</v>
      </c>
      <c r="D11" s="113" t="s">
        <v>103</v>
      </c>
      <c r="E11" s="82" t="s">
        <v>117</v>
      </c>
      <c r="F11" s="83" t="s">
        <v>115</v>
      </c>
      <c r="G11" s="188">
        <v>1057</v>
      </c>
      <c r="H11" s="188">
        <v>1057</v>
      </c>
      <c r="I11" s="188">
        <v>1044</v>
      </c>
      <c r="J11" s="188">
        <v>99</v>
      </c>
      <c r="K11" s="188">
        <v>99</v>
      </c>
    </row>
    <row r="12" spans="1:11" ht="48">
      <c r="A12" s="111"/>
      <c r="B12" s="111"/>
      <c r="C12" s="112"/>
      <c r="D12" s="114"/>
      <c r="E12" s="84" t="s">
        <v>114</v>
      </c>
      <c r="F12" s="85" t="s">
        <v>116</v>
      </c>
      <c r="G12" s="189">
        <v>49013.4</v>
      </c>
      <c r="H12" s="189">
        <v>49013.4</v>
      </c>
      <c r="I12" s="189">
        <v>49013.4</v>
      </c>
      <c r="J12" s="188">
        <v>100</v>
      </c>
      <c r="K12" s="188">
        <v>100</v>
      </c>
    </row>
    <row r="14" spans="4:6" ht="15">
      <c r="D14" s="116"/>
      <c r="E14" s="116"/>
      <c r="F14" s="116"/>
    </row>
  </sheetData>
  <sheetProtection/>
  <mergeCells count="13">
    <mergeCell ref="A8:K8"/>
    <mergeCell ref="A3:K3"/>
    <mergeCell ref="E4:G4"/>
    <mergeCell ref="A6:B6"/>
    <mergeCell ref="E6:E7"/>
    <mergeCell ref="F6:F7"/>
    <mergeCell ref="I6:I7"/>
    <mergeCell ref="C6:C7"/>
    <mergeCell ref="D6:D7"/>
    <mergeCell ref="H6:H7"/>
    <mergeCell ref="J6:J7"/>
    <mergeCell ref="K6:K7"/>
    <mergeCell ref="G6:G7"/>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22"/>
  <sheetViews>
    <sheetView zoomScale="120" zoomScaleNormal="120" zoomScalePageLayoutView="0" workbookViewId="0" topLeftCell="A7">
      <selection activeCell="I12" sqref="I12"/>
    </sheetView>
  </sheetViews>
  <sheetFormatPr defaultColWidth="8.8515625" defaultRowHeight="15"/>
  <cols>
    <col min="1" max="2" width="5.28125" style="27" customWidth="1"/>
    <col min="3" max="3" width="3.57421875" style="27" customWidth="1"/>
    <col min="4" max="4" width="33.140625" style="27" customWidth="1"/>
    <col min="5" max="5" width="8.7109375" style="27" customWidth="1"/>
    <col min="6" max="9" width="10.421875" style="27" customWidth="1"/>
    <col min="10" max="10" width="10.7109375" style="27" customWidth="1"/>
    <col min="11" max="11" width="30.28125" style="27" customWidth="1"/>
    <col min="12" max="12" width="8.8515625" style="43" customWidth="1"/>
    <col min="13" max="16384" width="8.8515625" style="27" customWidth="1"/>
  </cols>
  <sheetData>
    <row r="1" spans="1:11" ht="6" customHeight="1">
      <c r="A1" s="1"/>
      <c r="B1" s="5"/>
      <c r="C1" s="5"/>
      <c r="D1" s="5"/>
      <c r="E1" s="5"/>
      <c r="F1" s="5"/>
      <c r="G1" s="5"/>
      <c r="H1" s="5"/>
      <c r="I1" s="3"/>
      <c r="J1" s="3"/>
      <c r="K1" s="3"/>
    </row>
    <row r="2" spans="1:11" ht="15.75" customHeight="1">
      <c r="A2" s="1"/>
      <c r="B2" s="241" t="s">
        <v>56</v>
      </c>
      <c r="C2" s="241"/>
      <c r="D2" s="241"/>
      <c r="E2" s="241"/>
      <c r="F2" s="241"/>
      <c r="G2" s="241"/>
      <c r="H2" s="241"/>
      <c r="I2" s="241"/>
      <c r="J2" s="241"/>
      <c r="K2" s="241"/>
    </row>
    <row r="3" spans="1:11" ht="13.5" customHeight="1">
      <c r="A3" s="1"/>
      <c r="B3" s="2"/>
      <c r="C3" s="2"/>
      <c r="D3" s="2"/>
      <c r="E3" s="2"/>
      <c r="F3" s="2"/>
      <c r="G3" s="2"/>
      <c r="H3" s="2"/>
      <c r="I3" s="2"/>
      <c r="J3" s="2"/>
      <c r="K3" s="2"/>
    </row>
    <row r="4" spans="1:12" s="28" customFormat="1" ht="39" customHeight="1">
      <c r="A4" s="246" t="s">
        <v>22</v>
      </c>
      <c r="B4" s="266"/>
      <c r="C4" s="246" t="s">
        <v>29</v>
      </c>
      <c r="D4" s="246" t="s">
        <v>30</v>
      </c>
      <c r="E4" s="246" t="s">
        <v>31</v>
      </c>
      <c r="F4" s="246" t="s">
        <v>32</v>
      </c>
      <c r="G4" s="246"/>
      <c r="H4" s="246"/>
      <c r="I4" s="248" t="s">
        <v>79</v>
      </c>
      <c r="J4" s="248" t="s">
        <v>72</v>
      </c>
      <c r="K4" s="248" t="s">
        <v>73</v>
      </c>
      <c r="L4" s="44"/>
    </row>
    <row r="5" spans="1:12" s="28" customFormat="1" ht="28.5" customHeight="1">
      <c r="A5" s="266"/>
      <c r="B5" s="266"/>
      <c r="C5" s="246"/>
      <c r="D5" s="246"/>
      <c r="E5" s="246"/>
      <c r="F5" s="246" t="s">
        <v>70</v>
      </c>
      <c r="G5" s="246" t="s">
        <v>69</v>
      </c>
      <c r="H5" s="246" t="s">
        <v>71</v>
      </c>
      <c r="I5" s="257"/>
      <c r="J5" s="257"/>
      <c r="K5" s="259"/>
      <c r="L5" s="44"/>
    </row>
    <row r="6" spans="1:12" s="28" customFormat="1" ht="30.75" customHeight="1">
      <c r="A6" s="20" t="s">
        <v>27</v>
      </c>
      <c r="B6" s="20" t="s">
        <v>23</v>
      </c>
      <c r="C6" s="246"/>
      <c r="D6" s="266"/>
      <c r="E6" s="266"/>
      <c r="F6" s="246"/>
      <c r="G6" s="246"/>
      <c r="H6" s="246"/>
      <c r="I6" s="258"/>
      <c r="J6" s="258"/>
      <c r="K6" s="260"/>
      <c r="L6" s="44"/>
    </row>
    <row r="7" spans="1:11" ht="13.5" customHeight="1">
      <c r="A7" s="8" t="s">
        <v>21</v>
      </c>
      <c r="B7" s="8" t="s">
        <v>20</v>
      </c>
      <c r="C7" s="9">
        <v>3</v>
      </c>
      <c r="D7" s="57">
        <v>4</v>
      </c>
      <c r="E7" s="57">
        <v>5</v>
      </c>
      <c r="F7" s="9">
        <v>6</v>
      </c>
      <c r="G7" s="9">
        <v>7</v>
      </c>
      <c r="H7" s="9">
        <v>8</v>
      </c>
      <c r="I7" s="9">
        <v>9</v>
      </c>
      <c r="J7" s="9">
        <v>10</v>
      </c>
      <c r="K7" s="16">
        <v>11</v>
      </c>
    </row>
    <row r="8" spans="1:11" ht="15">
      <c r="A8" s="10" t="s">
        <v>26</v>
      </c>
      <c r="B8" s="8"/>
      <c r="C8" s="9"/>
      <c r="D8" s="256" t="s">
        <v>0</v>
      </c>
      <c r="E8" s="256"/>
      <c r="F8" s="256"/>
      <c r="G8" s="256"/>
      <c r="H8" s="256"/>
      <c r="I8" s="256"/>
      <c r="J8" s="256"/>
      <c r="K8" s="256"/>
    </row>
    <row r="9" spans="1:11" ht="40.5" customHeight="1">
      <c r="A9" s="29"/>
      <c r="B9" s="8"/>
      <c r="C9" s="7">
        <v>1</v>
      </c>
      <c r="D9" s="30" t="s">
        <v>143</v>
      </c>
      <c r="E9" s="31"/>
      <c r="F9" s="38"/>
      <c r="G9" s="38"/>
      <c r="H9" s="38"/>
      <c r="I9" s="42"/>
      <c r="J9" s="21"/>
      <c r="K9" s="9"/>
    </row>
    <row r="10" spans="1:12" s="32" customFormat="1" ht="15">
      <c r="A10" s="29" t="s">
        <v>26</v>
      </c>
      <c r="B10" s="10" t="s">
        <v>20</v>
      </c>
      <c r="C10" s="6"/>
      <c r="D10" s="263" t="s">
        <v>2</v>
      </c>
      <c r="E10" s="264"/>
      <c r="F10" s="264"/>
      <c r="G10" s="264"/>
      <c r="H10" s="264"/>
      <c r="I10" s="264"/>
      <c r="J10" s="264"/>
      <c r="K10" s="265"/>
      <c r="L10" s="45"/>
    </row>
    <row r="11" spans="1:11" ht="15">
      <c r="A11" s="29" t="s">
        <v>26</v>
      </c>
      <c r="B11" s="10" t="s">
        <v>20</v>
      </c>
      <c r="C11" s="10"/>
      <c r="D11" s="262" t="s">
        <v>106</v>
      </c>
      <c r="E11" s="262"/>
      <c r="F11" s="262"/>
      <c r="G11" s="262"/>
      <c r="H11" s="262"/>
      <c r="I11" s="262"/>
      <c r="J11" s="262"/>
      <c r="K11" s="262"/>
    </row>
    <row r="12" spans="1:11" ht="39" thickBot="1">
      <c r="A12" s="117" t="s">
        <v>26</v>
      </c>
      <c r="B12" s="117" t="s">
        <v>20</v>
      </c>
      <c r="C12" s="10" t="s">
        <v>21</v>
      </c>
      <c r="D12" s="118" t="s">
        <v>134</v>
      </c>
      <c r="E12" s="115" t="s">
        <v>135</v>
      </c>
      <c r="F12" s="119">
        <v>13.9</v>
      </c>
      <c r="G12" s="120">
        <v>13.9</v>
      </c>
      <c r="H12" s="120">
        <v>13.9</v>
      </c>
      <c r="I12" s="184">
        <f aca="true" t="shared" si="0" ref="I12:I17">H12/G12</f>
        <v>1</v>
      </c>
      <c r="J12" s="120">
        <f aca="true" t="shared" si="1" ref="J12:J17">H12/F12*100</f>
        <v>100</v>
      </c>
      <c r="K12" s="122"/>
    </row>
    <row r="13" spans="1:11" ht="37.5" customHeight="1">
      <c r="A13" s="117" t="s">
        <v>26</v>
      </c>
      <c r="B13" s="117" t="s">
        <v>20</v>
      </c>
      <c r="C13" s="10" t="s">
        <v>20</v>
      </c>
      <c r="D13" s="123" t="s">
        <v>136</v>
      </c>
      <c r="E13" s="115" t="s">
        <v>135</v>
      </c>
      <c r="F13" s="119">
        <v>32.01</v>
      </c>
      <c r="G13" s="120">
        <v>34.5</v>
      </c>
      <c r="H13" s="120">
        <v>32.01</v>
      </c>
      <c r="I13" s="184">
        <f t="shared" si="0"/>
        <v>0.9278260869565217</v>
      </c>
      <c r="J13" s="120">
        <f t="shared" si="1"/>
        <v>100</v>
      </c>
      <c r="K13" s="122"/>
    </row>
    <row r="14" spans="1:11" ht="45.75" thickBot="1">
      <c r="A14" s="117" t="s">
        <v>26</v>
      </c>
      <c r="B14" s="117" t="s">
        <v>20</v>
      </c>
      <c r="C14" s="10" t="s">
        <v>88</v>
      </c>
      <c r="D14" s="124" t="s">
        <v>137</v>
      </c>
      <c r="E14" s="115" t="s">
        <v>135</v>
      </c>
      <c r="F14" s="119">
        <v>42.5</v>
      </c>
      <c r="G14" s="120">
        <v>43</v>
      </c>
      <c r="H14" s="120">
        <v>42.5</v>
      </c>
      <c r="I14" s="184">
        <f t="shared" si="0"/>
        <v>0.9883720930232558</v>
      </c>
      <c r="J14" s="120">
        <f t="shared" si="1"/>
        <v>100</v>
      </c>
      <c r="K14" s="122"/>
    </row>
    <row r="15" spans="1:11" ht="56.25">
      <c r="A15" s="117" t="s">
        <v>26</v>
      </c>
      <c r="B15" s="117" t="s">
        <v>20</v>
      </c>
      <c r="C15" s="10" t="s">
        <v>93</v>
      </c>
      <c r="D15" s="123" t="s">
        <v>138</v>
      </c>
      <c r="E15" s="115" t="s">
        <v>135</v>
      </c>
      <c r="F15" s="119">
        <v>10.2</v>
      </c>
      <c r="G15" s="120">
        <v>10.3</v>
      </c>
      <c r="H15" s="120">
        <v>10.2</v>
      </c>
      <c r="I15" s="184">
        <f t="shared" si="0"/>
        <v>0.9902912621359222</v>
      </c>
      <c r="J15" s="120">
        <f t="shared" si="1"/>
        <v>100</v>
      </c>
      <c r="K15" s="122"/>
    </row>
    <row r="16" spans="1:11" ht="23.25" thickBot="1">
      <c r="A16" s="117" t="s">
        <v>26</v>
      </c>
      <c r="B16" s="117" t="s">
        <v>20</v>
      </c>
      <c r="C16" s="8" t="s">
        <v>96</v>
      </c>
      <c r="D16" s="124" t="s">
        <v>139</v>
      </c>
      <c r="E16" s="33" t="s">
        <v>140</v>
      </c>
      <c r="F16" s="178">
        <v>132</v>
      </c>
      <c r="G16" s="178">
        <v>132</v>
      </c>
      <c r="H16" s="178">
        <v>132</v>
      </c>
      <c r="I16" s="184">
        <f t="shared" si="0"/>
        <v>1</v>
      </c>
      <c r="J16" s="185">
        <f t="shared" si="1"/>
        <v>100</v>
      </c>
      <c r="K16" s="126"/>
    </row>
    <row r="17" spans="1:11" ht="33.75">
      <c r="A17" s="117" t="s">
        <v>26</v>
      </c>
      <c r="B17" s="117" t="s">
        <v>20</v>
      </c>
      <c r="C17" s="8" t="s">
        <v>141</v>
      </c>
      <c r="D17" s="30" t="s">
        <v>142</v>
      </c>
      <c r="E17" s="33" t="s">
        <v>135</v>
      </c>
      <c r="F17" s="178">
        <v>50</v>
      </c>
      <c r="G17" s="178">
        <v>60</v>
      </c>
      <c r="H17" s="178">
        <v>50</v>
      </c>
      <c r="I17" s="184">
        <f t="shared" si="0"/>
        <v>0.8333333333333334</v>
      </c>
      <c r="J17" s="185">
        <f t="shared" si="1"/>
        <v>100</v>
      </c>
      <c r="K17" s="126"/>
    </row>
    <row r="18" spans="1:11" ht="15.75">
      <c r="A18" s="176" t="s">
        <v>26</v>
      </c>
      <c r="B18" s="177" t="s">
        <v>88</v>
      </c>
      <c r="C18" s="177"/>
      <c r="D18" s="261" t="s">
        <v>255</v>
      </c>
      <c r="E18" s="261"/>
      <c r="F18" s="261"/>
      <c r="G18" s="261"/>
      <c r="H18" s="261"/>
      <c r="I18" s="261"/>
      <c r="J18" s="261"/>
      <c r="K18" s="261"/>
    </row>
    <row r="19" spans="1:11" ht="63" customHeight="1">
      <c r="A19" s="179" t="s">
        <v>26</v>
      </c>
      <c r="B19" s="179" t="s">
        <v>88</v>
      </c>
      <c r="C19" s="177" t="s">
        <v>21</v>
      </c>
      <c r="D19" s="180" t="s">
        <v>271</v>
      </c>
      <c r="E19" s="120"/>
      <c r="F19" s="120"/>
      <c r="G19" s="120"/>
      <c r="H19" s="120"/>
      <c r="I19" s="121"/>
      <c r="J19" s="120"/>
      <c r="K19" s="181"/>
    </row>
    <row r="20" spans="1:11" ht="15.75">
      <c r="A20" s="179" t="s">
        <v>26</v>
      </c>
      <c r="B20" s="179" t="s">
        <v>88</v>
      </c>
      <c r="C20" s="177" t="s">
        <v>21</v>
      </c>
      <c r="D20" s="180" t="s">
        <v>272</v>
      </c>
      <c r="E20" s="120" t="s">
        <v>135</v>
      </c>
      <c r="F20" s="120">
        <v>60</v>
      </c>
      <c r="G20" s="120">
        <v>65</v>
      </c>
      <c r="H20" s="120">
        <v>61</v>
      </c>
      <c r="I20" s="184">
        <f>H20/G20</f>
        <v>0.9384615384615385</v>
      </c>
      <c r="J20" s="120">
        <f>H20/F20*100</f>
        <v>101.66666666666666</v>
      </c>
      <c r="K20" s="181"/>
    </row>
    <row r="21" spans="1:11" ht="31.5">
      <c r="A21" s="179" t="s">
        <v>26</v>
      </c>
      <c r="B21" s="179" t="s">
        <v>88</v>
      </c>
      <c r="C21" s="177" t="s">
        <v>21</v>
      </c>
      <c r="D21" s="180" t="s">
        <v>273</v>
      </c>
      <c r="E21" s="120" t="s">
        <v>135</v>
      </c>
      <c r="F21" s="120">
        <v>80</v>
      </c>
      <c r="G21" s="120">
        <v>90</v>
      </c>
      <c r="H21" s="120">
        <v>81</v>
      </c>
      <c r="I21" s="184">
        <f>H21/G21</f>
        <v>0.9</v>
      </c>
      <c r="J21" s="120">
        <f>H21/F21*100</f>
        <v>101.25</v>
      </c>
      <c r="K21" s="181"/>
    </row>
    <row r="22" spans="1:11" ht="47.25">
      <c r="A22" s="179" t="s">
        <v>26</v>
      </c>
      <c r="B22" s="179" t="s">
        <v>88</v>
      </c>
      <c r="C22" s="182" t="s">
        <v>20</v>
      </c>
      <c r="D22" s="180" t="s">
        <v>274</v>
      </c>
      <c r="E22" s="125" t="s">
        <v>275</v>
      </c>
      <c r="F22" s="178">
        <v>71.5</v>
      </c>
      <c r="G22" s="178">
        <v>72.2</v>
      </c>
      <c r="H22" s="178">
        <v>71.8</v>
      </c>
      <c r="I22" s="184">
        <f>H22/G22</f>
        <v>0.9944598337950138</v>
      </c>
      <c r="J22" s="185">
        <f>H22/F22*100</f>
        <v>100.41958041958041</v>
      </c>
      <c r="K22" s="183"/>
    </row>
  </sheetData>
  <sheetProtection/>
  <mergeCells count="16">
    <mergeCell ref="A4:B5"/>
    <mergeCell ref="H5:H6"/>
    <mergeCell ref="F4:H4"/>
    <mergeCell ref="C4:C6"/>
    <mergeCell ref="D4:D6"/>
    <mergeCell ref="E4:E6"/>
    <mergeCell ref="D8:K8"/>
    <mergeCell ref="I4:I6"/>
    <mergeCell ref="J4:J6"/>
    <mergeCell ref="K4:K6"/>
    <mergeCell ref="B2:K2"/>
    <mergeCell ref="D18:K18"/>
    <mergeCell ref="D11:K11"/>
    <mergeCell ref="D10:K10"/>
    <mergeCell ref="F5:F6"/>
    <mergeCell ref="G5:G6"/>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B17" sqref="B17"/>
    </sheetView>
  </sheetViews>
  <sheetFormatPr defaultColWidth="9.140625" defaultRowHeight="15"/>
  <cols>
    <col min="1" max="1" width="7.8515625" style="0" customWidth="1"/>
    <col min="2" max="2" width="45.7109375" style="0" customWidth="1"/>
    <col min="3" max="3" width="19.28125" style="0" customWidth="1"/>
    <col min="4" max="4" width="14.00390625" style="0" customWidth="1"/>
    <col min="5" max="5" width="48.57421875" style="0" customWidth="1"/>
    <col min="6" max="9" width="8.28125" style="0" customWidth="1"/>
    <col min="10" max="10" width="18.00390625" style="0" customWidth="1"/>
  </cols>
  <sheetData>
    <row r="1" spans="1:8" s="11" customFormat="1" ht="13.5" customHeight="1">
      <c r="A1" s="5"/>
      <c r="B1" s="5"/>
      <c r="C1" s="5"/>
      <c r="D1" s="5"/>
      <c r="E1" s="5"/>
      <c r="F1" s="5"/>
      <c r="G1" s="5"/>
      <c r="H1" s="3"/>
    </row>
    <row r="2" spans="1:9" s="11" customFormat="1" ht="13.5" customHeight="1">
      <c r="A2" s="267" t="s">
        <v>57</v>
      </c>
      <c r="B2" s="267"/>
      <c r="C2" s="267"/>
      <c r="D2" s="267"/>
      <c r="E2" s="267"/>
      <c r="F2" s="15"/>
      <c r="G2" s="15"/>
      <c r="H2" s="15"/>
      <c r="I2" s="15"/>
    </row>
    <row r="3" spans="1:9" s="11" customFormat="1" ht="13.5" customHeight="1">
      <c r="A3" s="5"/>
      <c r="B3" s="4"/>
      <c r="C3" s="4"/>
      <c r="D3" s="4"/>
      <c r="E3" s="4"/>
      <c r="F3" s="4"/>
      <c r="G3" s="4"/>
      <c r="H3" s="4"/>
      <c r="I3" s="4"/>
    </row>
    <row r="4" spans="1:5" s="14" customFormat="1" ht="32.25" customHeight="1">
      <c r="A4" s="13" t="s">
        <v>29</v>
      </c>
      <c r="B4" s="13" t="s">
        <v>58</v>
      </c>
      <c r="C4" s="13" t="s">
        <v>59</v>
      </c>
      <c r="D4" s="13" t="s">
        <v>60</v>
      </c>
      <c r="E4" s="13" t="s">
        <v>61</v>
      </c>
    </row>
    <row r="5" spans="1:5" ht="15">
      <c r="A5" s="12">
        <v>1</v>
      </c>
      <c r="B5" s="12" t="s">
        <v>11</v>
      </c>
      <c r="C5" s="39" t="s">
        <v>131</v>
      </c>
      <c r="D5" s="12" t="s">
        <v>130</v>
      </c>
      <c r="E5" s="12" t="s">
        <v>129</v>
      </c>
    </row>
  </sheetData>
  <sheetProtection/>
  <mergeCells count="1">
    <mergeCell ref="A2:E2"/>
  </mergeCells>
  <printOptions/>
  <pageMargins left="0.3937007874015748" right="0.3937007874015748" top="0.98425196850393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8"/>
  <sheetViews>
    <sheetView tabSelected="1" zoomScalePageLayoutView="0" workbookViewId="0" topLeftCell="A4">
      <selection activeCell="H8" sqref="H8"/>
    </sheetView>
  </sheetViews>
  <sheetFormatPr defaultColWidth="15.57421875" defaultRowHeight="15"/>
  <cols>
    <col min="1" max="2" width="5.140625" style="34" customWidth="1"/>
    <col min="3" max="3" width="23.00390625" style="34" customWidth="1"/>
    <col min="4" max="4" width="17.28125" style="34" customWidth="1"/>
    <col min="5" max="5" width="16.7109375" style="34" customWidth="1"/>
    <col min="6" max="6" width="13.00390625" style="34" customWidth="1"/>
    <col min="7" max="7" width="14.28125" style="34" customWidth="1"/>
    <col min="8" max="8" width="12.140625" style="34" customWidth="1"/>
    <col min="9" max="9" width="12.7109375" style="34" customWidth="1"/>
    <col min="10" max="10" width="13.7109375" style="34" customWidth="1"/>
    <col min="11" max="16384" width="15.57421875" style="34" customWidth="1"/>
  </cols>
  <sheetData>
    <row r="1" spans="1:10" ht="15">
      <c r="A1" s="268" t="s">
        <v>76</v>
      </c>
      <c r="B1" s="268"/>
      <c r="C1" s="268"/>
      <c r="D1" s="268"/>
      <c r="E1" s="268"/>
      <c r="F1" s="268"/>
      <c r="G1" s="268"/>
      <c r="H1" s="268"/>
      <c r="I1" s="268"/>
      <c r="J1" s="268"/>
    </row>
    <row r="3" spans="1:10" s="35" customFormat="1" ht="66.75" customHeight="1">
      <c r="A3" s="246" t="s">
        <v>22</v>
      </c>
      <c r="B3" s="246"/>
      <c r="C3" s="271" t="s">
        <v>45</v>
      </c>
      <c r="D3" s="269" t="s">
        <v>12</v>
      </c>
      <c r="E3" s="270" t="s">
        <v>13</v>
      </c>
      <c r="F3" s="37" t="s">
        <v>14</v>
      </c>
      <c r="G3" s="37" t="s">
        <v>15</v>
      </c>
      <c r="H3" s="37" t="s">
        <v>16</v>
      </c>
      <c r="I3" s="37" t="s">
        <v>17</v>
      </c>
      <c r="J3" s="37" t="s">
        <v>18</v>
      </c>
    </row>
    <row r="4" spans="1:10" s="35" customFormat="1" ht="21.75" customHeight="1">
      <c r="A4" s="20" t="s">
        <v>27</v>
      </c>
      <c r="B4" s="20" t="s">
        <v>23</v>
      </c>
      <c r="C4" s="271"/>
      <c r="D4" s="269"/>
      <c r="E4" s="270"/>
      <c r="F4" s="274" t="s">
        <v>279</v>
      </c>
      <c r="G4" s="274" t="s">
        <v>280</v>
      </c>
      <c r="H4" s="274" t="s">
        <v>281</v>
      </c>
      <c r="I4" s="274" t="s">
        <v>282</v>
      </c>
      <c r="J4" s="274" t="s">
        <v>283</v>
      </c>
    </row>
    <row r="5" spans="1:10" s="35" customFormat="1" ht="15" customHeight="1">
      <c r="A5" s="20" t="s">
        <v>21</v>
      </c>
      <c r="B5" s="20" t="s">
        <v>20</v>
      </c>
      <c r="C5" s="58">
        <v>3</v>
      </c>
      <c r="D5" s="36">
        <v>4</v>
      </c>
      <c r="E5" s="37">
        <v>5</v>
      </c>
      <c r="F5" s="274" t="s">
        <v>78</v>
      </c>
      <c r="G5" s="274">
        <v>7</v>
      </c>
      <c r="H5" s="274">
        <v>8</v>
      </c>
      <c r="I5" s="274">
        <v>9</v>
      </c>
      <c r="J5" s="274" t="s">
        <v>77</v>
      </c>
    </row>
    <row r="6" spans="1:10" ht="75">
      <c r="A6" s="141" t="s">
        <v>26</v>
      </c>
      <c r="B6" s="141"/>
      <c r="C6" s="142" t="s">
        <v>251</v>
      </c>
      <c r="D6" s="143" t="s">
        <v>252</v>
      </c>
      <c r="E6" s="143" t="s">
        <v>253</v>
      </c>
      <c r="F6" s="144">
        <v>0.945</v>
      </c>
      <c r="G6" s="144">
        <v>0.945</v>
      </c>
      <c r="H6" s="144">
        <v>1</v>
      </c>
      <c r="I6" s="144">
        <v>1</v>
      </c>
      <c r="J6" s="144">
        <v>1</v>
      </c>
    </row>
    <row r="7" spans="1:10" ht="75">
      <c r="A7" s="141" t="s">
        <v>26</v>
      </c>
      <c r="B7" s="141" t="s">
        <v>20</v>
      </c>
      <c r="C7" s="145" t="s">
        <v>106</v>
      </c>
      <c r="D7" s="143" t="s">
        <v>252</v>
      </c>
      <c r="E7" s="143" t="s">
        <v>253</v>
      </c>
      <c r="F7" s="144">
        <v>0.95</v>
      </c>
      <c r="G7" s="144">
        <v>0.95</v>
      </c>
      <c r="H7" s="144">
        <v>1</v>
      </c>
      <c r="I7" s="144">
        <v>1</v>
      </c>
      <c r="J7" s="144">
        <v>1</v>
      </c>
    </row>
    <row r="8" spans="1:10" ht="104.25" customHeight="1">
      <c r="A8" s="272">
        <v>2</v>
      </c>
      <c r="B8" s="272">
        <v>3</v>
      </c>
      <c r="C8" s="273" t="s">
        <v>255</v>
      </c>
      <c r="D8" s="143" t="s">
        <v>252</v>
      </c>
      <c r="E8" s="186" t="s">
        <v>222</v>
      </c>
      <c r="F8" s="144">
        <v>0.94</v>
      </c>
      <c r="G8" s="144">
        <v>0.94</v>
      </c>
      <c r="H8" s="144">
        <v>1</v>
      </c>
      <c r="I8" s="144">
        <v>1</v>
      </c>
      <c r="J8" s="144">
        <v>1</v>
      </c>
    </row>
  </sheetData>
  <sheetProtection/>
  <mergeCells count="5">
    <mergeCell ref="A1:J1"/>
    <mergeCell ref="D3:D4"/>
    <mergeCell ref="E3:E4"/>
    <mergeCell ref="A3:B3"/>
    <mergeCell ref="C3:C4"/>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2016-03-02T12:08:43Z</cp:lastPrinted>
  <dcterms:created xsi:type="dcterms:W3CDTF">2006-09-28T05:33:49Z</dcterms:created>
  <dcterms:modified xsi:type="dcterms:W3CDTF">2018-02-14T12:58:13Z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