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4"/>
  </bookViews>
  <sheets>
    <sheet name="ф 1" sheetId="1" r:id="rId1"/>
    <sheet name="ф 2" sheetId="2" r:id="rId2"/>
    <sheet name="ф 3" sheetId="3" r:id="rId3"/>
    <sheet name="ф 4" sheetId="4" r:id="rId4"/>
    <sheet name="ф 5" sheetId="5" r:id="rId5"/>
    <sheet name="ф 6" sheetId="6" state="hidden" r:id="rId6"/>
    <sheet name="ф7" sheetId="7" state="hidden" r:id="rId7"/>
  </sheets>
  <externalReferences>
    <externalReference r:id="rId10"/>
  </externalReferences>
  <definedNames/>
  <calcPr fullCalcOnLoad="1" refMode="R1C1"/>
</workbook>
</file>

<file path=xl/sharedStrings.xml><?xml version="1.0" encoding="utf-8"?>
<sst xmlns="http://schemas.openxmlformats.org/spreadsheetml/2006/main" count="618" uniqueCount="281">
  <si>
    <t>хх</t>
  </si>
  <si>
    <t>Наименование программы</t>
  </si>
  <si>
    <t>…</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</si>
  <si>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</si>
  <si>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</si>
  <si>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</si>
  <si>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</si>
  <si>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</si>
  <si>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исполнения к плану на отчетный год</t>
  </si>
  <si>
    <t>% исполнения к плану на отчетный период</t>
  </si>
  <si>
    <t xml:space="preserve">________________     (дата) </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</si>
  <si>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</si>
  <si>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</si>
  <si>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</si>
  <si>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</si>
  <si>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</si>
  <si>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</si>
  <si>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</si>
  <si>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</si>
  <si>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</si>
  <si>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</si>
  <si>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</si>
  <si>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</si>
  <si>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2</t>
  </si>
  <si>
    <t>1</t>
  </si>
  <si>
    <t>Код аналитической программной классификации</t>
  </si>
  <si>
    <t>Пп</t>
  </si>
  <si>
    <t>ОМ</t>
  </si>
  <si>
    <t>М</t>
  </si>
  <si>
    <t>02</t>
  </si>
  <si>
    <t>МП</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</si>
  <si>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</si>
  <si>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</si>
  <si>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</si>
  <si>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</si>
  <si>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</si>
  <si>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</si>
  <si>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</si>
  <si>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</si>
  <si>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</si>
  <si>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</si>
  <si>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</si>
  <si>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</si>
  <si>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</si>
  <si>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</si>
  <si>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</si>
  <si>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</si>
  <si>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</si>
  <si>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</si>
  <si>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</si>
  <si>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</si>
  <si>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</si>
  <si>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</si>
  <si>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</si>
  <si>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И</t>
  </si>
  <si>
    <t>Утверждаю</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</si>
  <si>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</si>
  <si>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</si>
  <si>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</si>
  <si>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</si>
  <si>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</si>
  <si>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</si>
  <si>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</si>
  <si>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</si>
  <si>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</si>
  <si>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</si>
  <si>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</si>
  <si>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Форма 3. Отчет о выполнении основных мероприятий муниципальной программы</t>
  </si>
  <si>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</si>
  <si>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</si>
  <si>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</si>
  <si>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</si>
  <si>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</si>
  <si>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</si>
  <si>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Отношение фактических расходов к оценке расходов, %</t>
  </si>
  <si>
    <t>Форма 7. Результаты оценки эффективности муниципальной  программы (подпрограммы)</t>
  </si>
  <si>
    <t>Наименование подпрограммы 1</t>
  </si>
  <si>
    <t>10=8/9</t>
  </si>
  <si>
    <t>6=7х10</t>
  </si>
  <si>
    <t>Примечание: значения показателей округляются до 3-х знаков после запятой</t>
  </si>
  <si>
    <t>Относительное отклонение факта от плана*</t>
  </si>
  <si>
    <t>Кассовые расходы, %</t>
  </si>
  <si>
    <t xml:space="preserve">Созданире условий для развития физической культуры и спорта </t>
  </si>
  <si>
    <t>Управление культуры, спорта и молодежной политики Администрации города Вокткинска</t>
  </si>
  <si>
    <t>938</t>
  </si>
  <si>
    <t>Организация и проведение официальных физкультурно-оздоровительных и спортивных мероприятий</t>
  </si>
  <si>
    <t>11</t>
  </si>
  <si>
    <t>0220161540</t>
  </si>
  <si>
    <t>244</t>
  </si>
  <si>
    <t>622</t>
  </si>
  <si>
    <t>3</t>
  </si>
  <si>
    <t>Внедрение Всеросийского физкультурно-спортивного комлекса ГТО</t>
  </si>
  <si>
    <t>Управление культуры, спорта и молодежной политики Администрации города Воткинска</t>
  </si>
  <si>
    <t>0220361570</t>
  </si>
  <si>
    <t>621</t>
  </si>
  <si>
    <t>4</t>
  </si>
  <si>
    <t xml:space="preserve"> Подготовка спортивных сборных команд по хокею с мячом в г.Воткинке</t>
  </si>
  <si>
    <t>0220461550</t>
  </si>
  <si>
    <t>5</t>
  </si>
  <si>
    <t>Организация и обеспечение подготовки спортивного резерва</t>
  </si>
  <si>
    <t>0220561560</t>
  </si>
  <si>
    <t>8</t>
  </si>
  <si>
    <t>Развитие объектов спорта</t>
  </si>
  <si>
    <t>12</t>
  </si>
  <si>
    <t>0221261580</t>
  </si>
  <si>
    <t>Оказание муниципальной услуги спортивная подготовка по олимпийским и не олимпийским видам спорта</t>
  </si>
  <si>
    <t>Оценка расходов, тыс. руб.</t>
  </si>
  <si>
    <t>фактические расходы на отчетную дату</t>
  </si>
  <si>
    <t>Создание условий для развития физической культуры и спорта</t>
  </si>
  <si>
    <t>бюджет МО "Город Воткинск"</t>
  </si>
  <si>
    <t>собственные средства бюджета МО "Город Воткинск"</t>
  </si>
  <si>
    <t>добровольные пожертвования на проведение спортивных мероприятий</t>
  </si>
  <si>
    <t>Факт по состоянию на конец отчетного периода</t>
  </si>
  <si>
    <t>подпрограмма Создание условий для развития физической культуры и спорта</t>
  </si>
  <si>
    <t>Количество мероприятий</t>
  </si>
  <si>
    <t>штук</t>
  </si>
  <si>
    <t>Расходы бюджета муниципального образованя на оказание муниципальной услуги (выполнение работы)</t>
  </si>
  <si>
    <t>чел.</t>
  </si>
  <si>
    <t>тыс.руб.</t>
  </si>
  <si>
    <t>Число лиц проходивших спортивную подготовку</t>
  </si>
  <si>
    <t xml:space="preserve">Форма 4. Отчет о выполнении сводных показателей муниципальных заданий на оказание муниципальных услуг (выполнение работ) </t>
  </si>
  <si>
    <t>Форма 1. Отчет об использовании бюджетных ассигнований бюджета муницпального образования на реализацию муниципальной программы</t>
  </si>
  <si>
    <t>Форма 2. Отчет о расходах на реализацию муницпальной программы за счет всех источников финансирования</t>
  </si>
  <si>
    <t xml:space="preserve">«Сохранение здоровья и формирование здорового образа жизни населения"  </t>
  </si>
  <si>
    <t>«Сохранение здоровья и формирование здорового образа жизни населения»</t>
  </si>
  <si>
    <t>за  6 месяцев 2017 год</t>
  </si>
  <si>
    <t>за 6 месяцев 2017 год</t>
  </si>
  <si>
    <t>0220860180</t>
  </si>
  <si>
    <t>0220861330</t>
  </si>
  <si>
    <t xml:space="preserve">добровольные пожертвования </t>
  </si>
  <si>
    <t>2015-2020 годы</t>
  </si>
  <si>
    <t>Обучение плаванию учащихся вторых классов общеобразовательных школ города Воткинска</t>
  </si>
  <si>
    <t xml:space="preserve">Укрепление здоровья и повышение физической подготовленности детей </t>
  </si>
  <si>
    <t xml:space="preserve">Учащиеся вторых классов приняли участие в Республиканских стартах "Детская лига плавания" в г. Ижевске. </t>
  </si>
  <si>
    <t>Внедрение Всероссийского физкультурно-спортивного комплекса ГТО</t>
  </si>
  <si>
    <t>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</si>
  <si>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 xml:space="preserve">Оказание муниципальной услуги «Подготовка спортивных сборных команд по хоккею с мячом в г. Воткинске                </t>
  </si>
  <si>
    <t>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</si>
  <si>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услуга оказана в соответствии с муниципальным заданием</t>
  </si>
  <si>
    <t>Оказание муниципальной услуги «Организация тренировочного процесса спортсменов высокого класса»</t>
  </si>
  <si>
    <t>Увеличение доли призеров от общего количества выехавших на соревнования регионального, всероссийского и международного уровня</t>
  </si>
  <si>
    <t>6</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</si>
  <si>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команды по хоккею с мячом)</t>
  </si>
  <si>
    <t>Косметичекий ремонт всех спортивных объектов</t>
  </si>
  <si>
    <t>10</t>
  </si>
  <si>
    <t>обеспечение доступности инвалидов к спортивным сооружениям</t>
  </si>
  <si>
    <t>повышение эффективности информационной и рекламной деятельности</t>
  </si>
  <si>
    <t>Размещение информационных материалов по пропаганде здорового образа жизни в печатных средствах массовой информации и на телевидении</t>
  </si>
  <si>
    <t xml:space="preserve">Размещены баннеры по пропаганде ЗОЖ, молодежному телефону доверия, «Готов к труду и обороне» (ГТО). Отдел по ФКиС города Воткинска осуществляет работу по пропаганде здорового образа жизни, размещает информацию о проведении спортивных соревнований в СМИ:
-«Воткинские вести»;
-«ВТВ плюс»;
-«Вега»;
-«Трудовая вахта».
На городском телевидении и радио транслируют новости спорта и анонсы соревнований. На все спортивно массовые соревнования приглашает все средства массовой информации. 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
</t>
  </si>
  <si>
    <t xml:space="preserve">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t>
  </si>
  <si>
    <t>Уплата налога на имущество</t>
  </si>
  <si>
    <t>2017 год</t>
  </si>
  <si>
    <t>исполнение обязательств</t>
  </si>
  <si>
    <t>По пропаганде внедрения комплекса ГТО на муниципальном уровне были проведены в феврале-марте и мае-июне фестивали для школьников и учащейся молодежи, где они могли сдать нормы ГТО по различным видам спорта.</t>
  </si>
  <si>
    <t>Наименование подпрограммы, основного мероприятия, мероприятия</t>
  </si>
  <si>
    <t>Ответственный исполнитель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</si>
  <si>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</si>
  <si>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</si>
  <si>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</si>
  <si>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</si>
  <si>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</si>
  <si>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 xml:space="preserve"> МАУ СШ "Знамя", </t>
  </si>
  <si>
    <t>Управление культуры, спорта и молодженой политики, МАУ СШ "Знамя"</t>
  </si>
  <si>
    <t>МАУ СШ "Знамя"</t>
  </si>
  <si>
    <t>Увеличение единовременной пропускной способности объектов спорта</t>
  </si>
  <si>
    <t>%</t>
  </si>
  <si>
    <t>Доля граждан, систематически занимающихся физической культурой и спортом, в общей численности населения</t>
  </si>
  <si>
    <t>Доля детей и молодежи, занимающихся в спортивных секциях, клубах и иных объединениях спортивной направленности, в общей численности детей и молодежи</t>
  </si>
  <si>
    <t>Доля лиц с огрнаиченными возможностями здоровья и инвалидов, систематически занимающихся физической культурой и спортом,  вобщей численности данной категории населения</t>
  </si>
  <si>
    <t>Количество проведенных физкультурных и спортивных мероприятий в г. Воткинске</t>
  </si>
  <si>
    <t>един.</t>
  </si>
  <si>
    <t>Доля призеров от общего количества выехавших на соревнования регионального, всероссийского и международного уровня</t>
  </si>
  <si>
    <t>Капитальный ремонт спортивного зала "Знамя"</t>
  </si>
  <si>
    <t>В 1 полугодие 2017 года начали капитальный ремонт спортивного зала "Знамя", в конце октября  ремонт планируется закончить</t>
  </si>
  <si>
    <t>в июне 2017 года завершен косметический ремонт спрортивного зала "Зодиак". Продолжается косметический ремонт спортивных залов Нефтяник и Дом физкультуры.</t>
  </si>
  <si>
    <t>Координатор муниципальной программы зам.главы Администрации по социальным вопросам</t>
  </si>
  <si>
    <t xml:space="preserve">Ж.А.Александрова                                         </t>
  </si>
  <si>
    <t>Организация и проведение физкультурно-оздоровительных и спортивных мероприятий</t>
  </si>
  <si>
    <t>7</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</si>
  <si>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инвалидов)</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</si>
  <si>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t>
  </si>
  <si>
    <t>приобретена настольная игра Джакколо</t>
  </si>
  <si>
    <t>Количество проведенных физкультурных и спортивных мероприятий в городе Воткинске  90</t>
  </si>
  <si>
    <t>Увеличение количества проведенных физкультурных и спортивных мероприятий в городе Воткинске до 144</t>
  </si>
  <si>
    <t xml:space="preserve">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количества проведенных физкультурных и спортивных мероприятий в городе Воткинске до 144
</t>
  </si>
  <si>
    <t xml:space="preserve">Увеличение единовременной пропускной способности объектов спорта до 14 процентов;
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меропритятий в г. Воткинске до 144
</t>
  </si>
  <si>
    <t>МАУ  СШ "Знамя"</t>
  </si>
  <si>
    <t>Управление культуры, спорта и молодженой политики, МАУ  СШ "Знамя"</t>
  </si>
  <si>
    <t>Управление культуры, спорта и молодженой политики, МАУ СШ "Знамя", Управление образования, МБОУ ДО ДЮСШ г. Воткинска</t>
  </si>
  <si>
    <t>9</t>
  </si>
  <si>
    <t>Работа по месту жительства, подготовка спортивных площадок к зимнему и летнему сезонам</t>
  </si>
  <si>
    <t>МАУ СШ «Знамя»</t>
  </si>
  <si>
    <t>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</si>
  <si>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приобретена форма для хоккея, хоккея с мячом и футбола</t>
  </si>
  <si>
    <t>Производится косметический ремонт по мере надобности</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</si>
  <si>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</si>
  <si>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Увеличение доли граждан, систематически занимающихся физической культурой и спортом, в общей численности населения, до 35,75 процента</t>
  </si>
  <si>
    <t>Приведена в нормативное состояние прилегающая территория у спортивного зала Дом физкультуры</t>
  </si>
  <si>
    <t>Создание условий для оказания медицинской помощи населению, профилактика заболеваний и формирование здорового образа жизни</t>
  </si>
  <si>
    <t>Динамика укомплектованности учреждений здравоохранения г. Воткинска медицинскими кадрами:</t>
  </si>
  <si>
    <t xml:space="preserve">врачами, </t>
  </si>
  <si>
    <t>средними медицинскими работниками</t>
  </si>
  <si>
    <t>Увеличение ожидаемой продолжительности жизни населения</t>
  </si>
  <si>
    <t>Созданире условий для оказания медицинской помощи населению, профилактика заболеваний и формирование здорового образа жизни</t>
  </si>
  <si>
    <t xml:space="preserve">Создание условий для оказания медицинской помощи населению </t>
  </si>
  <si>
    <t xml:space="preserve">Организация профориентационной работы среди учащихся школ города на медицинские специальности </t>
  </si>
  <si>
    <t>Привлечение учащихся школ города в высшие и средние медицинские образовательные учреждения</t>
  </si>
  <si>
    <t>Обеспечение граждан на территории  МО «Город Воткинск» доступной и достоверной информацией, включающей в себя сведения о видах, объемах и условиях предоставления медицинской помощи, установленных Территориальной программой госгарантий оказания бесплатной медицинской помощи</t>
  </si>
  <si>
    <t>БУЗ УР «Воткинская районная больница МЗ УР», БУЗ УР «Воткинская ГБ№1 МЗ УР», БУЗ УР «Воткинская ДГБ МЗ УР»,</t>
  </si>
  <si>
    <t xml:space="preserve">Достоверная, объективная и доступная информация населению о бесплатной медицинской помощи </t>
  </si>
  <si>
    <t>Сведения о видах,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t>
  </si>
  <si>
    <t>Оздоровление детей из малообеспеченных семей на условиях софинансирования в пришкольных лагерях</t>
  </si>
  <si>
    <t>Управление образования Администрации города Воткинска</t>
  </si>
  <si>
    <t>Улучшение качества жизни граждан</t>
  </si>
  <si>
    <t xml:space="preserve">Барьерная и акарицидная обработка территории учреждений образования, прилегающих к лесным массивам </t>
  </si>
  <si>
    <t xml:space="preserve">Профилактика природно-очаговых инфекций </t>
  </si>
  <si>
    <t>Проведение заключительной дезинфекции в туберкулезных очагах</t>
  </si>
  <si>
    <t>Администрация МО «Город Воткинск»</t>
  </si>
  <si>
    <t>Снижение заболеваемости туберкулезом</t>
  </si>
  <si>
    <t xml:space="preserve">Профилактика заболеваний и формирование здорового образа жизни </t>
  </si>
  <si>
    <t>Разработка и распространение памяток, буклетов по здоровому образу жизни и профилактике заболеваний</t>
  </si>
  <si>
    <t xml:space="preserve">Увеличение доли граждан, ведущих здоровы образ жизни. Доступная информация населению по профилактике инфекционных и неинфекционных заболеваний. </t>
  </si>
  <si>
    <t>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t>
  </si>
  <si>
    <t xml:space="preserve">Публикации статей в СМИ по ЗОЖ, профилактике инфекционных и неинфекционных заболеваний </t>
  </si>
  <si>
    <t xml:space="preserve">Доступная информация населению по профилактике инфекционных и неинфекционных заболеваний, увеличение % вакцинации. </t>
  </si>
  <si>
    <t>Организация оздоровительно-информационных кампаний  и массовых акций, формирование здорового образа жизни, профилактика заболеваний:</t>
  </si>
  <si>
    <t>Увеличение продолжительности жизни до 72 лет</t>
  </si>
  <si>
    <t>- ко Всемирному  Дню здоровья (7 апреля);</t>
  </si>
  <si>
    <t>- ко Всемирному Дню борьбы с туберкулезом (24 марта);</t>
  </si>
  <si>
    <t>- к Международному Дню отказа от курения (16 ноября);</t>
  </si>
  <si>
    <t>- Ко Всемирному Дню борьбы со СПИДом (1 декабря);</t>
  </si>
  <si>
    <t>Во время Всероссийской акции Стоп ВИЧ/СПИД проведено тестирование населения на ВИЧ ,  размещена информация на сайтах учреждений, трансляция видеороликов по профилактике ВИЧ.</t>
  </si>
  <si>
    <t xml:space="preserve"> Ко Всемирному Дню без табачного дыма (31мая)</t>
  </si>
  <si>
    <t>и другие</t>
  </si>
  <si>
    <t>Проведение игр с элементами театрализации, часов ЗОЖ, книжных выставок, вечеров бесед, лекций бесед, тематических дискотек, музейных занятий и формированию ЗОЖ</t>
  </si>
  <si>
    <t>Медико-санитарное просвещение населения</t>
  </si>
  <si>
    <t>Организация и проведение смотров- конкурсов «Самый здоровый детский сад», «Самый здоровый класс», «Самый спортивный класс»</t>
  </si>
  <si>
    <t xml:space="preserve">Формирование здорового образа жизни </t>
  </si>
  <si>
    <t>Создание специализированного сайта «Здоровый Воткинск»</t>
  </si>
  <si>
    <t>Все медицинские учреждения имеют свой официальный сайт, на котором размещаются материалы по здоровому образу жизни.</t>
  </si>
  <si>
    <t xml:space="preserve">Проведение спортивных мероприятий под девизом «Спорт против табака, алкоголя и наркотиков» </t>
  </si>
  <si>
    <t>Формирование ЗОЖ</t>
  </si>
  <si>
    <t xml:space="preserve">Возрождение и проведение в трудовых коллективах производственной гимнастики </t>
  </si>
  <si>
    <t>Сохранение здоровья граждан в процессе их трудовой деятельности</t>
  </si>
  <si>
    <t xml:space="preserve">Предоставление земельных участков для строительства объектов в сфере здравоохранения в соответствии с документами территориального планирования </t>
  </si>
  <si>
    <t>Формирование банка данных о наличии вакантных мест в учреждениях здравоохранения г. Воткинска, посещение ИГМА, медицинских колледжей с целью привлечения выпускников для работы в городе.</t>
  </si>
  <si>
    <t>Управление муниципального имущества и земельных ресурсов Администрации г. Воткинска</t>
  </si>
  <si>
    <t xml:space="preserve">Строительство поликлиники БУЗ УР
«Воткинская РБ МЗ УР»
</t>
  </si>
  <si>
    <t>Привлечение молодых специалистов для работы в учреждениях здравоохранения г. Воткинска</t>
  </si>
  <si>
    <t>Управлением муниципального имущества и земельных ресурсов Администрации г. Воткинска выделен земельный участок для строительства поликлиники</t>
  </si>
  <si>
    <t>Главные врачи принимают участие в распределении медицинских работников в медицинские учреждения. Заключается 3-х сторонние договоры на поступление выпускников школ города  в ИГМА, с последующим возвратом в город Воткинск для работы.</t>
  </si>
  <si>
    <t>Заключительная дезинфекция проводится при выявлении очагов</t>
  </si>
  <si>
    <t>Организация взаимодействия с медицинскими учреждениями г. Воткинска, руководителями предприятий, организаций, учреждений всех форм собственности, расположенных на территории МО «г. Воткинск» по вопросам диспансеризации, вакцинации, периодических и плановых медицинских осмотров и иных профилактических мероприятий</t>
  </si>
  <si>
    <t>Информирование населения об угрозе возникновения и возникновении эпидемии путем размещения соответствующей информации  в СМИ, размещения на официальном сайте  МО «г. Воткинск» в местах массового пребывания людей</t>
  </si>
  <si>
    <t>Отдел по делам молодежи Администрации города Воткинска, Управление образования Администрации города Воткинска</t>
  </si>
  <si>
    <t>Администрации города Воткинска, руководители предприятий, организаций, учреждений всех форм собственности</t>
  </si>
  <si>
    <t>БУЗ УР «Воткинская районная больница МЗ УР», БУЗ УР «Воткинская ГБ№1 МЗ УР», БУЗ УР «Воткинская ДГБ МЗ УР»</t>
  </si>
  <si>
    <t>133 детей отдохнуло в  лагерях с дневным пребыванием за 2 смены  на условиях софинансирования</t>
  </si>
  <si>
    <t>Диспансенризация и медицинские осмотры работников учреждений и организаций города проводится согласно плана графика. Проводятся осмотры по договорам.</t>
  </si>
  <si>
    <t>Размещается информация на сайтах и стендах медицинского учреждения. Размещаются статьи в газетах "Воткиские вести" и Вега.</t>
  </si>
  <si>
    <t>Управление образования Администрации города Воткинска, БУЗ УР «Воткинская районная больница МЗ УР», БУЗ УР «Воткинская ГБ№1 МЗ УР», БУЗ УР «Воткинская ДГБ МЗ УР»</t>
  </si>
  <si>
    <t xml:space="preserve">Медицинские учреждения города Воткинска осуществляет работу по пропаганде здорового образа жизни, размещая статьи врачей: "Профилактика гриппа", "Профилактика Клещевого энцефалита", "Что нужно знать о вакцинопрофилактике", "Профилактика ГЛПС» в СМИ:
-«ВТВ плюс»;
-«Вега»;
-«Трудовая вахта».На городском телевидении и радиовыступают врачи с лекциями. 22.05.2017 выступление по местному телевидению врача Перевозчиковой Н.А.
</t>
  </si>
  <si>
    <t xml:space="preserve">Работа «Школ здоровья» для больных с хроническими заболеваниями </t>
  </si>
  <si>
    <t xml:space="preserve">Медицинское просвещение
</t>
  </si>
  <si>
    <t>Увеличение охвата населения диспансеризацией, вакцинацией, периодическими и плановыми медицинскими осмотрами, налаживание эффективного межведомственного взаимодействия</t>
  </si>
  <si>
    <t xml:space="preserve">Размещение информационного материала по профилактике заболеваний
</t>
  </si>
  <si>
    <t>Участие в республиканской акции "Стопкурение":  размещена информация на сайтах учреждений, трансляция видеороликов по профилактике ВИЧ, выпущены санбюллетени, организованы "Пункты здоровья" на ЗАО "Технология" и ООО ЭТЗ "Вектор"</t>
  </si>
  <si>
    <t>В сентябре будет проведена Акция "Молодежь за ЗОЖ"</t>
  </si>
  <si>
    <t>В мае проходится барьерная и акарицидная обработка учреждений прилегающих к лесным массивам:                                -Детский оздоровительный лагерь "Юность";                                              -Детский парк по ул. Ленина, 110 (ЦДТ).</t>
  </si>
  <si>
    <t>Обучение пациентов методам профилактики хронических заболеваний и предупреждения их обострения. В поликлиниках медицинских учреждений города работают "Школы здоровья" для пациентов, больных сахарным диабетом, гипертонической болезнью, язвенной болезнью и бронхиальной астмой. В женских консультациях работают "Школы беременных". Обучение  беременных женщин по вопросам рационального питания и  гигиенического воспитания, методам физиологического обезболивания в родах.</t>
  </si>
  <si>
    <t>Учреждения здравоохранения города Воткинска, подотчетные Министерству здравоохранения УР</t>
  </si>
  <si>
    <t>Организация оздоровительно-информационных кампаний  и массовых акций, формирование здорового образа жизни, профилактика заболеваний</t>
  </si>
  <si>
    <t>В июне на базе учрежений СПО и ВПО были проведены беседы, "круглые столы" и классные часы в рамках "Антинаркотического месячника"</t>
  </si>
  <si>
    <t>Врачи и медицинские сестры принимают участие в мероприятиях по профориентации учащихся</t>
  </si>
  <si>
    <t>Медицинские учреждения города Воткинска приняли участие в Европейской неделе иммунизации с 24-30 апреля 2017 года: проведены Дни открытых дверей, работала "Горячая линия"</t>
  </si>
  <si>
    <t>Участие в республиканской акции  "Май- месяц здорового сердца":  размещена информация на сайтах учреждений, выступления  в СМИ, трансляция видеороликов , выпущены санбюллетени, проводились круглые столы и работал телефон  "Горячей линии"</t>
  </si>
  <si>
    <t>Выпущены  санитарные бюллетени, статьи в СМИ, проведен День открытых дверей в противотуберкулезном диспансере.</t>
  </si>
  <si>
    <t>Ежегодно проводится Спартакиада "Малышок", для воспитанников ДДУ. Ежегодно проводится городская Спартакиада школьников.</t>
  </si>
  <si>
    <t>Проведение массовых мероприятий, акций, флеш-мобов, приуроченных к Международным датам ВОЗ, в том числе межведомственных: 2 февраля -Всемирный день борьбы против рака; 7 апреля – Всемирный день здоровья; 31 мая – Всемирный день без табачного дыма;  1 июня – Международный День защиты детей; 14 июня – Всемирный день переливания крови; 26 июня – Международный день борьбы с наркоманией. 26 марта Фестиваль "Здоровье! Спорт. Жизнь.", с 19 по 22 мая прошла Всероссийская акция "Стоп ВИЧ".</t>
  </si>
  <si>
    <t xml:space="preserve"> 16 апреля проведена акция "Спортивное утро в Воткинске". В муниципальных учреждениях г. Воткинска проводится производственная гимнастика.</t>
  </si>
  <si>
    <t>"Создание условий для развития физической культуры и спорта"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</si>
</sst>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
    <numFmt numFmtId="182" formatCode="0.0000"/>
  </numFmts>
  <fonts count="87">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b/>
      <sz val="11"/>
      <color indexed="8"/>
      <name val="Calibri"/>
      <family val="2"/>
    </font>
    <font>
      <sz val="8"/>
      <name val="Calibri"/>
      <family val="2"/>
    </font>
    <font>
      <sz val="8.5"/>
      <color indexed="8"/>
      <name val="Times New Roman"/>
      <family val="1"/>
    </font>
    <font>
      <b/>
      <sz val="8.5"/>
      <color indexed="8"/>
      <name val="Times New Roman"/>
      <family val="1"/>
    </font>
    <font>
      <sz val="8"/>
      <name val="Times New Roman"/>
      <family val="1"/>
    </font>
    <font>
      <sz val="10"/>
      <color indexed="8"/>
      <name val="Times New Roman"/>
      <family val="1"/>
    </font>
    <font>
      <sz val="8"/>
      <color indexed="8"/>
      <name val="Times New Roman"/>
      <family val="1"/>
    </font>
    <font>
      <b/>
      <sz val="10"/>
      <color indexed="8"/>
      <name val="Times New Roman"/>
      <family val="1"/>
    </font>
    <font>
      <sz val="10"/>
      <name val="Calibri"/>
      <family val="2"/>
    </font>
    <font>
      <sz val="11"/>
      <name val="Calibri"/>
      <family val="2"/>
    </font>
    <font>
      <sz val="11"/>
      <color indexed="8"/>
      <name val="Times New Roman"/>
      <family val="1"/>
    </font>
    <font>
      <vertAlign val="subscript"/>
      <sz val="8"/>
      <color indexed="8"/>
      <name val="Times New Roman"/>
      <family val="1"/>
    </font>
    <font>
      <b/>
      <sz val="11"/>
      <color indexed="8"/>
      <name val="Times New Roman"/>
      <family val="1"/>
    </font>
    <font>
      <b/>
      <sz val="14"/>
      <name val="Times New Roman"/>
      <family val="1"/>
    </font>
    <font>
      <sz val="9"/>
      <color indexed="8"/>
      <name val="Times New Roman"/>
      <family val="1"/>
    </font>
    <font>
      <sz val="14"/>
      <name val="Times New Roman"/>
      <family val="1"/>
    </font>
    <font>
      <b/>
      <sz val="12"/>
      <name val="Times New Roman"/>
      <family val="1"/>
    </font>
    <font>
      <sz val="12"/>
      <name val="Times New Roman"/>
      <family val="1"/>
    </font>
    <font>
      <sz val="9"/>
      <name val="Calibri"/>
      <family val="2"/>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2"/>
      <color indexed="10"/>
      <name val="Times New Roman"/>
      <family val="1"/>
    </font>
    <font>
      <b/>
      <sz val="14"/>
      <color indexed="8"/>
      <name val="Times New Roman"/>
      <family val="1"/>
    </font>
    <font>
      <b/>
      <sz val="14"/>
      <color indexed="8"/>
      <name val="Calibri"/>
      <family val="2"/>
    </font>
    <font>
      <sz val="12"/>
      <color indexed="8"/>
      <name val="Calibri"/>
      <family val="2"/>
    </font>
    <font>
      <b/>
      <sz val="12"/>
      <color indexed="10"/>
      <name val="Times New Roman"/>
      <family val="1"/>
    </font>
    <font>
      <sz val="12"/>
      <color indexed="8"/>
      <name val="Times New Roman"/>
      <family val="1"/>
    </font>
    <font>
      <sz val="10"/>
      <color indexed="10"/>
      <name val="Times New Roman"/>
      <family val="1"/>
    </font>
    <font>
      <sz val="10"/>
      <color indexed="8"/>
      <name val="Calibri"/>
      <family val="2"/>
    </font>
    <font>
      <b/>
      <sz val="8"/>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0"/>
      <color theme="1"/>
      <name val="Times New Roman"/>
      <family val="1"/>
    </font>
    <font>
      <sz val="9"/>
      <color theme="1"/>
      <name val="Times New Roman"/>
      <family val="1"/>
    </font>
    <font>
      <sz val="12"/>
      <color rgb="FFFF0000"/>
      <name val="Times New Roman"/>
      <family val="1"/>
    </font>
    <font>
      <b/>
      <sz val="14"/>
      <color theme="1"/>
      <name val="Times New Roman"/>
      <family val="1"/>
    </font>
    <font>
      <b/>
      <sz val="14"/>
      <color theme="1"/>
      <name val="Calibri"/>
      <family val="2"/>
    </font>
    <font>
      <sz val="12"/>
      <color theme="1"/>
      <name val="Calibri"/>
      <family val="2"/>
    </font>
    <font>
      <b/>
      <sz val="12"/>
      <color rgb="FFFF0000"/>
      <name val="Times New Roman"/>
      <family val="1"/>
    </font>
    <font>
      <sz val="12"/>
      <color theme="1"/>
      <name val="Times New Roman"/>
      <family val="1"/>
    </font>
    <font>
      <sz val="10"/>
      <color rgb="FFFF0000"/>
      <name val="Times New Roman"/>
      <family val="1"/>
    </font>
    <font>
      <sz val="10"/>
      <color theme="1"/>
      <name val="Calibri"/>
      <family val="2"/>
    </font>
    <font>
      <b/>
      <sz val="10"/>
      <color theme="1"/>
      <name val="Times New Roman"/>
      <family val="1"/>
    </font>
    <font>
      <sz val="8"/>
      <color theme="1"/>
      <name val="Times New Roman"/>
      <family val="1"/>
    </font>
    <font>
      <b/>
      <sz val="8"/>
      <color theme="1"/>
      <name val="Times New Roman"/>
      <family val="1"/>
    </font>
    <font>
      <sz val="14"/>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color indexed="23"/>
      </right>
      <top style="thin"/>
      <bottom>
        <color indexed="63"/>
      </bottom>
    </border>
    <border>
      <left style="thin">
        <color indexed="23"/>
      </left>
      <right style="thin"/>
      <top style="thin"/>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5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1" fillId="31" borderId="0" applyNumberFormat="0" applyBorder="0" applyAlignment="0" applyProtection="0"/>
  </cellStyleXfs>
  <cellXfs count="269">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11" fillId="0" borderId="0" xfId="0" applyFont="1" applyAlignment="1">
      <alignment/>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vertical="center"/>
    </xf>
    <xf numFmtId="0" fontId="10" fillId="0" borderId="0" xfId="0" applyFont="1" applyFill="1" applyAlignment="1">
      <alignment/>
    </xf>
    <xf numFmtId="49" fontId="10" fillId="0" borderId="10" xfId="0" applyNumberFormat="1"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justify" vertical="center" wrapText="1"/>
    </xf>
    <xf numFmtId="0" fontId="10" fillId="0" borderId="0" xfId="0" applyFont="1" applyFill="1" applyAlignment="1">
      <alignment/>
    </xf>
    <xf numFmtId="0" fontId="15" fillId="0" borderId="0" xfId="0" applyFont="1" applyAlignment="1">
      <alignment/>
    </xf>
    <xf numFmtId="0" fontId="7" fillId="0" borderId="0" xfId="0" applyFont="1" applyAlignment="1">
      <alignment/>
    </xf>
    <xf numFmtId="0" fontId="16" fillId="0" borderId="0" xfId="0" applyFont="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justify" vertical="center" wrapText="1"/>
    </xf>
    <xf numFmtId="49" fontId="16" fillId="0" borderId="10" xfId="0" applyNumberFormat="1" applyFont="1" applyBorder="1" applyAlignment="1">
      <alignment horizontal="center" vertical="center"/>
    </xf>
    <xf numFmtId="0" fontId="16" fillId="0" borderId="10" xfId="0" applyFont="1" applyBorder="1" applyAlignment="1">
      <alignment horizontal="justify" vertical="center"/>
    </xf>
    <xf numFmtId="2" fontId="16" fillId="0" borderId="10" xfId="0" applyNumberFormat="1" applyFont="1" applyBorder="1" applyAlignment="1">
      <alignment horizontal="center" vertical="center"/>
    </xf>
    <xf numFmtId="14" fontId="8" fillId="0" borderId="10" xfId="0" applyNumberFormat="1" applyFont="1" applyBorder="1" applyAlignment="1">
      <alignment horizontal="center" vertical="center" wrapText="1"/>
    </xf>
    <xf numFmtId="0" fontId="10" fillId="0" borderId="0" xfId="0" applyFont="1" applyAlignment="1">
      <alignment horizontal="justify" vertical="center"/>
    </xf>
    <xf numFmtId="0" fontId="7" fillId="0" borderId="0" xfId="0" applyFont="1" applyAlignment="1">
      <alignment horizontal="justify" vertical="center"/>
    </xf>
    <xf numFmtId="2" fontId="15" fillId="0" borderId="0" xfId="0" applyNumberFormat="1" applyFont="1" applyAlignment="1">
      <alignment/>
    </xf>
    <xf numFmtId="2" fontId="7" fillId="0" borderId="0" xfId="0" applyNumberFormat="1" applyFont="1" applyAlignment="1">
      <alignment/>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10" fillId="3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Fill="1" applyAlignment="1">
      <alignment horizontal="center" vertical="center" wrapText="1"/>
    </xf>
    <xf numFmtId="0" fontId="72" fillId="0" borderId="0" xfId="0" applyFont="1" applyAlignment="1">
      <alignment/>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0" fontId="11"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73" fillId="0" borderId="0" xfId="0" applyFont="1" applyAlignment="1">
      <alignment/>
    </xf>
    <xf numFmtId="0" fontId="19" fillId="0" borderId="0" xfId="0" applyFont="1" applyFill="1" applyAlignment="1">
      <alignment horizontal="center" wrapText="1"/>
    </xf>
    <xf numFmtId="0" fontId="21" fillId="0" borderId="0" xfId="0" applyFont="1" applyFill="1" applyAlignment="1">
      <alignment/>
    </xf>
    <xf numFmtId="0" fontId="2" fillId="0" borderId="13" xfId="0" applyFont="1" applyFill="1" applyBorder="1" applyAlignment="1">
      <alignment vertical="center" wrapText="1"/>
    </xf>
    <xf numFmtId="3" fontId="2" fillId="0" borderId="10" xfId="0" applyNumberFormat="1" applyFont="1" applyFill="1" applyBorder="1" applyAlignment="1">
      <alignment vertical="center"/>
    </xf>
    <xf numFmtId="172"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vertical="center"/>
    </xf>
    <xf numFmtId="0" fontId="74" fillId="0" borderId="14" xfId="53" applyFont="1" applyBorder="1" applyAlignment="1">
      <alignment vertical="top" wrapText="1"/>
      <protection/>
    </xf>
    <xf numFmtId="0" fontId="74" fillId="0" borderId="10" xfId="53" applyFont="1" applyBorder="1" applyAlignment="1">
      <alignment horizontal="center" vertical="center" wrapText="1"/>
      <protection/>
    </xf>
    <xf numFmtId="0" fontId="20" fillId="0" borderId="10" xfId="53" applyFont="1" applyFill="1" applyBorder="1" applyAlignment="1">
      <alignment vertical="top" wrapText="1"/>
      <protection/>
    </xf>
    <xf numFmtId="0" fontId="74" fillId="0" borderId="15" xfId="53" applyFont="1" applyBorder="1" applyAlignment="1">
      <alignment horizontal="center" vertical="center"/>
      <protection/>
    </xf>
    <xf numFmtId="0" fontId="3" fillId="33" borderId="10" xfId="0" applyFont="1" applyFill="1" applyBorder="1" applyAlignment="1">
      <alignment horizontal="left" vertical="center" wrapText="1"/>
    </xf>
    <xf numFmtId="172" fontId="3" fillId="33" borderId="10" xfId="0" applyNumberFormat="1" applyFont="1" applyFill="1" applyBorder="1" applyAlignment="1">
      <alignment vertical="center"/>
    </xf>
    <xf numFmtId="172" fontId="2" fillId="33" borderId="10" xfId="0" applyNumberFormat="1" applyFont="1" applyFill="1" applyBorder="1" applyAlignment="1">
      <alignment vertical="center"/>
    </xf>
    <xf numFmtId="0" fontId="2" fillId="33"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49" fontId="2" fillId="0" borderId="14" xfId="0" applyNumberFormat="1" applyFont="1" applyFill="1" applyBorder="1" applyAlignment="1">
      <alignment horizontal="center" vertical="top"/>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11" fillId="0" borderId="10" xfId="53" applyFont="1" applyFill="1" applyBorder="1" applyAlignment="1">
      <alignment vertical="top" wrapText="1"/>
      <protection/>
    </xf>
    <xf numFmtId="3" fontId="2" fillId="34" borderId="10" xfId="0" applyNumberFormat="1" applyFont="1" applyFill="1" applyBorder="1" applyAlignment="1">
      <alignment vertical="center"/>
    </xf>
    <xf numFmtId="0" fontId="73" fillId="34" borderId="10" xfId="0" applyFont="1" applyFill="1" applyBorder="1" applyAlignment="1">
      <alignment/>
    </xf>
    <xf numFmtId="0" fontId="7" fillId="0" borderId="10" xfId="0" applyFont="1" applyBorder="1" applyAlignment="1">
      <alignment/>
    </xf>
    <xf numFmtId="0" fontId="22" fillId="0" borderId="10" xfId="0" applyFont="1" applyFill="1" applyBorder="1" applyAlignment="1">
      <alignment horizontal="center"/>
    </xf>
    <xf numFmtId="178"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xf>
    <xf numFmtId="0" fontId="23" fillId="0" borderId="13" xfId="0" applyFont="1" applyFill="1" applyBorder="1" applyAlignment="1">
      <alignment horizontal="center" vertical="center" wrapText="1"/>
    </xf>
    <xf numFmtId="49" fontId="23" fillId="0" borderId="10" xfId="0" applyNumberFormat="1" applyFont="1" applyBorder="1" applyAlignment="1">
      <alignment horizontal="center" vertical="center"/>
    </xf>
    <xf numFmtId="49" fontId="22" fillId="0" borderId="10" xfId="0" applyNumberFormat="1" applyFont="1" applyFill="1" applyBorder="1" applyAlignment="1">
      <alignment horizontal="center" vertical="center"/>
    </xf>
    <xf numFmtId="178" fontId="7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right" vertical="top"/>
    </xf>
    <xf numFmtId="172" fontId="4" fillId="0" borderId="10" xfId="0" applyNumberFormat="1" applyFont="1" applyFill="1" applyBorder="1" applyAlignment="1">
      <alignment vertical="top"/>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49" fontId="78" fillId="0" borderId="10" xfId="0" applyNumberFormat="1" applyFont="1" applyBorder="1" applyAlignment="1">
      <alignment vertical="center"/>
    </xf>
    <xf numFmtId="0" fontId="23" fillId="0" borderId="10" xfId="0" applyFont="1" applyBorder="1" applyAlignment="1">
      <alignment horizontal="justify" vertical="center" wrapText="1"/>
    </xf>
    <xf numFmtId="0" fontId="79" fillId="0" borderId="10" xfId="0" applyFont="1" applyFill="1" applyBorder="1" applyAlignment="1">
      <alignment horizontal="center"/>
    </xf>
    <xf numFmtId="0" fontId="23" fillId="0" borderId="10" xfId="0" applyFont="1" applyBorder="1" applyAlignment="1">
      <alignment horizontal="justify" vertical="top" wrapText="1"/>
    </xf>
    <xf numFmtId="49" fontId="78" fillId="0" borderId="14" xfId="0" applyNumberFormat="1" applyFont="1" applyBorder="1" applyAlignment="1">
      <alignment vertical="center"/>
    </xf>
    <xf numFmtId="49" fontId="23" fillId="0" borderId="14" xfId="0" applyNumberFormat="1" applyFont="1" applyFill="1" applyBorder="1" applyAlignment="1">
      <alignment horizontal="center" vertical="center"/>
    </xf>
    <xf numFmtId="0" fontId="23" fillId="0" borderId="14" xfId="0" applyFont="1" applyBorder="1" applyAlignment="1">
      <alignment vertical="center" wrapText="1"/>
    </xf>
    <xf numFmtId="178" fontId="23" fillId="0" borderId="14" xfId="0" applyNumberFormat="1" applyFont="1" applyFill="1" applyBorder="1" applyAlignment="1">
      <alignment horizontal="center" vertical="center" wrapText="1"/>
    </xf>
    <xf numFmtId="178" fontId="75" fillId="0" borderId="14" xfId="0" applyNumberFormat="1" applyFont="1" applyFill="1" applyBorder="1" applyAlignment="1">
      <alignment horizontal="center" vertical="center" wrapText="1"/>
    </xf>
    <xf numFmtId="0" fontId="15" fillId="0" borderId="10" xfId="0" applyFont="1" applyBorder="1" applyAlignment="1">
      <alignment/>
    </xf>
    <xf numFmtId="0" fontId="80" fillId="0" borderId="10" xfId="0" applyFont="1" applyBorder="1" applyAlignment="1">
      <alignment vertical="top" wrapText="1"/>
    </xf>
    <xf numFmtId="0" fontId="7" fillId="0" borderId="0" xfId="0" applyFont="1" applyBorder="1" applyAlignment="1">
      <alignment/>
    </xf>
    <xf numFmtId="0" fontId="2" fillId="0" borderId="0" xfId="0" applyFont="1" applyAlignment="1">
      <alignment horizontal="justify" vertical="center"/>
    </xf>
    <xf numFmtId="0" fontId="2" fillId="32"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4" fillId="0" borderId="10" xfId="0" applyFont="1" applyBorder="1" applyAlignment="1">
      <alignment/>
    </xf>
    <xf numFmtId="49" fontId="2" fillId="32" borderId="10" xfId="0" applyNumberFormat="1" applyFont="1" applyFill="1" applyBorder="1" applyAlignment="1">
      <alignment horizontal="justify" vertical="top"/>
    </xf>
    <xf numFmtId="0" fontId="2" fillId="32" borderId="10" xfId="0" applyFont="1" applyFill="1" applyBorder="1" applyAlignment="1">
      <alignment horizontal="center" vertical="top" wrapText="1"/>
    </xf>
    <xf numFmtId="0" fontId="11" fillId="0" borderId="10" xfId="0" applyFont="1" applyBorder="1" applyAlignment="1">
      <alignment/>
    </xf>
    <xf numFmtId="0" fontId="73" fillId="0" borderId="10" xfId="0" applyFont="1" applyBorder="1" applyAlignment="1">
      <alignment wrapText="1"/>
    </xf>
    <xf numFmtId="0" fontId="73" fillId="0" borderId="10" xfId="0" applyFont="1" applyBorder="1" applyAlignment="1">
      <alignment vertical="top" wrapText="1"/>
    </xf>
    <xf numFmtId="0" fontId="81" fillId="0" borderId="10" xfId="0" applyFont="1" applyFill="1" applyBorder="1" applyAlignment="1">
      <alignment horizontal="justify" vertical="top" wrapText="1"/>
    </xf>
    <xf numFmtId="0" fontId="11" fillId="0" borderId="10" xfId="0" applyFont="1" applyBorder="1" applyAlignment="1">
      <alignment vertical="top" wrapText="1"/>
    </xf>
    <xf numFmtId="0" fontId="14" fillId="0" borderId="10" xfId="0" applyFont="1" applyBorder="1" applyAlignment="1">
      <alignment horizontal="justify" vertical="center"/>
    </xf>
    <xf numFmtId="0" fontId="73" fillId="0" borderId="10" xfId="0" applyFont="1" applyBorder="1" applyAlignment="1">
      <alignment horizontal="center" wrapText="1"/>
    </xf>
    <xf numFmtId="0" fontId="73" fillId="0" borderId="10" xfId="0" applyFont="1" applyBorder="1" applyAlignment="1">
      <alignment horizontal="left" wrapText="1"/>
    </xf>
    <xf numFmtId="0" fontId="82" fillId="0" borderId="10" xfId="0" applyFont="1" applyBorder="1" applyAlignment="1">
      <alignment/>
    </xf>
    <xf numFmtId="0" fontId="73" fillId="0" borderId="10" xfId="0" applyFont="1" applyBorder="1" applyAlignment="1">
      <alignment horizontal="center" vertical="top" wrapText="1"/>
    </xf>
    <xf numFmtId="0" fontId="82" fillId="0" borderId="10" xfId="0" applyFont="1" applyBorder="1" applyAlignment="1">
      <alignment horizontal="justify" vertical="center"/>
    </xf>
    <xf numFmtId="0" fontId="2" fillId="0" borderId="10" xfId="0" applyFont="1" applyBorder="1" applyAlignment="1">
      <alignment vertical="top" wrapText="1"/>
    </xf>
    <xf numFmtId="0" fontId="2" fillId="0" borderId="10" xfId="0" applyFont="1" applyBorder="1" applyAlignment="1">
      <alignment horizontal="justify" vertical="center" wrapText="1"/>
    </xf>
    <xf numFmtId="0" fontId="14" fillId="0" borderId="10" xfId="0" applyFont="1" applyFill="1" applyBorder="1" applyAlignment="1">
      <alignment horizontal="center" vertical="center" wrapText="1"/>
    </xf>
    <xf numFmtId="0" fontId="83" fillId="0" borderId="10" xfId="0" applyFont="1" applyBorder="1" applyAlignment="1">
      <alignment horizontal="left" vertical="top" wrapText="1"/>
    </xf>
    <xf numFmtId="0" fontId="83" fillId="0" borderId="10" xfId="0" applyFont="1" applyBorder="1" applyAlignment="1">
      <alignment horizontal="left" vertical="center" wrapText="1"/>
    </xf>
    <xf numFmtId="0" fontId="83" fillId="0" borderId="10" xfId="0" applyFont="1" applyBorder="1" applyAlignment="1">
      <alignment wrapText="1"/>
    </xf>
    <xf numFmtId="0" fontId="2" fillId="0" borderId="10" xfId="0" applyFont="1" applyBorder="1" applyAlignment="1">
      <alignment horizontal="center" vertical="top" wrapText="1"/>
    </xf>
    <xf numFmtId="0" fontId="2" fillId="0" borderId="10" xfId="0" applyNumberFormat="1" applyFont="1" applyFill="1" applyBorder="1" applyAlignment="1">
      <alignment horizontal="justify" vertical="top" wrapText="1"/>
    </xf>
    <xf numFmtId="0" fontId="3" fillId="0" borderId="10" xfId="0" applyFont="1" applyFill="1" applyBorder="1" applyAlignment="1">
      <alignment horizontal="left" vertical="top" wrapText="1"/>
    </xf>
    <xf numFmtId="0" fontId="2" fillId="33" borderId="10" xfId="0"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0" fontId="84" fillId="0" borderId="18"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20" xfId="0" applyFont="1" applyBorder="1" applyAlignment="1">
      <alignment vertical="center" wrapText="1"/>
    </xf>
    <xf numFmtId="0" fontId="85" fillId="0" borderId="21" xfId="0" applyFont="1" applyBorder="1" applyAlignment="1">
      <alignment wrapText="1"/>
    </xf>
    <xf numFmtId="0" fontId="84" fillId="0" borderId="22" xfId="0" applyFont="1" applyBorder="1" applyAlignment="1">
      <alignment horizontal="center" wrapText="1"/>
    </xf>
    <xf numFmtId="0" fontId="2" fillId="0" borderId="14" xfId="0" applyFont="1" applyFill="1" applyBorder="1" applyAlignment="1">
      <alignment horizontal="center" vertical="top"/>
    </xf>
    <xf numFmtId="0" fontId="84" fillId="0" borderId="22" xfId="0" applyFont="1" applyBorder="1" applyAlignment="1">
      <alignment wrapText="1"/>
    </xf>
    <xf numFmtId="0" fontId="84" fillId="0" borderId="18" xfId="0" applyFont="1" applyBorder="1" applyAlignment="1">
      <alignment horizontal="center" wrapText="1"/>
    </xf>
    <xf numFmtId="0" fontId="84" fillId="0" borderId="19" xfId="0" applyFont="1" applyBorder="1" applyAlignment="1">
      <alignment horizontal="center" vertical="top" wrapText="1"/>
    </xf>
    <xf numFmtId="0" fontId="84" fillId="0" borderId="19" xfId="0" applyFont="1" applyBorder="1" applyAlignment="1">
      <alignment horizontal="center" wrapText="1"/>
    </xf>
    <xf numFmtId="0" fontId="84" fillId="0" borderId="20" xfId="0" applyFont="1" applyBorder="1" applyAlignment="1">
      <alignment wrapText="1"/>
    </xf>
    <xf numFmtId="0" fontId="0" fillId="0" borderId="0" xfId="0" applyFont="1" applyAlignment="1">
      <alignment/>
    </xf>
    <xf numFmtId="0" fontId="0" fillId="0" borderId="23" xfId="0" applyFont="1" applyBorder="1" applyAlignment="1">
      <alignment/>
    </xf>
    <xf numFmtId="0" fontId="84" fillId="0" borderId="19" xfId="0" applyFont="1" applyBorder="1" applyAlignment="1">
      <alignment vertical="center" wrapText="1"/>
    </xf>
    <xf numFmtId="0" fontId="84" fillId="0" borderId="22" xfId="0" applyFont="1" applyBorder="1" applyAlignment="1">
      <alignment horizontal="left" vertical="top" wrapText="1"/>
    </xf>
    <xf numFmtId="0" fontId="84" fillId="0" borderId="22" xfId="0" applyFont="1" applyBorder="1" applyAlignment="1">
      <alignment horizontal="center" vertical="top" wrapText="1"/>
    </xf>
    <xf numFmtId="0" fontId="84" fillId="0" borderId="24" xfId="0" applyFont="1" applyBorder="1" applyAlignment="1">
      <alignment horizontal="center" vertical="center" wrapText="1"/>
    </xf>
    <xf numFmtId="0" fontId="84" fillId="0" borderId="25" xfId="0" applyFont="1" applyBorder="1" applyAlignment="1">
      <alignment horizontal="center" vertical="center" wrapText="1"/>
    </xf>
    <xf numFmtId="0" fontId="84" fillId="0" borderId="25" xfId="0" applyFont="1" applyBorder="1" applyAlignment="1">
      <alignment vertical="center" wrapText="1"/>
    </xf>
    <xf numFmtId="0" fontId="84" fillId="0" borderId="22" xfId="0" applyFont="1" applyBorder="1" applyAlignment="1">
      <alignment vertical="top" wrapText="1"/>
    </xf>
    <xf numFmtId="0" fontId="84" fillId="0" borderId="24" xfId="0" applyFont="1" applyBorder="1" applyAlignment="1">
      <alignment wrapText="1"/>
    </xf>
    <xf numFmtId="49" fontId="2" fillId="0" borderId="14" xfId="0" applyNumberFormat="1" applyFont="1" applyFill="1" applyBorder="1" applyAlignment="1">
      <alignment horizontal="center" vertical="top" wrapText="1"/>
    </xf>
    <xf numFmtId="0" fontId="84" fillId="0" borderId="22" xfId="0" applyFont="1" applyBorder="1" applyAlignment="1">
      <alignment horizontal="center" vertical="center" wrapText="1"/>
    </xf>
    <xf numFmtId="0" fontId="84" fillId="0" borderId="22" xfId="0" applyFont="1" applyBorder="1" applyAlignment="1">
      <alignment vertical="center" wrapText="1"/>
    </xf>
    <xf numFmtId="0" fontId="84" fillId="0" borderId="18" xfId="0" applyFont="1" applyBorder="1" applyAlignment="1">
      <alignment vertical="top" wrapText="1"/>
    </xf>
    <xf numFmtId="0" fontId="0" fillId="0" borderId="22" xfId="0" applyFont="1" applyBorder="1" applyAlignment="1">
      <alignment/>
    </xf>
    <xf numFmtId="0" fontId="84" fillId="0" borderId="18" xfId="0" applyFont="1" applyBorder="1" applyAlignment="1">
      <alignment vertical="center" wrapText="1"/>
    </xf>
    <xf numFmtId="0" fontId="84" fillId="0" borderId="18" xfId="0" applyFont="1" applyBorder="1" applyAlignment="1">
      <alignment wrapText="1"/>
    </xf>
    <xf numFmtId="0" fontId="84" fillId="0" borderId="26" xfId="0" applyFont="1" applyBorder="1" applyAlignment="1">
      <alignment vertical="top" wrapText="1"/>
    </xf>
    <xf numFmtId="0" fontId="19" fillId="0" borderId="0" xfId="0" applyFont="1" applyFill="1" applyAlignment="1">
      <alignment horizontal="center" vertical="center" wrapText="1"/>
    </xf>
    <xf numFmtId="0" fontId="72" fillId="0" borderId="0" xfId="0" applyFont="1" applyAlignment="1">
      <alignment/>
    </xf>
    <xf numFmtId="0" fontId="86" fillId="0" borderId="0" xfId="0" applyFont="1" applyAlignment="1">
      <alignment horizont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vertical="center" wrapText="1"/>
    </xf>
    <xf numFmtId="0" fontId="25" fillId="0" borderId="0" xfId="0" applyFont="1" applyFill="1" applyAlignment="1">
      <alignment horizontal="left" wrapText="1"/>
    </xf>
    <xf numFmtId="49" fontId="2" fillId="0" borderId="10" xfId="0" applyNumberFormat="1" applyFont="1" applyFill="1" applyBorder="1" applyAlignment="1">
      <alignment horizontal="center" vertical="top"/>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49" fontId="3" fillId="0" borderId="10"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73" fillId="0" borderId="10" xfId="0" applyFont="1" applyBorder="1" applyAlignment="1">
      <alignment horizontal="left" vertical="center"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83" fillId="0" borderId="14" xfId="0" applyFont="1" applyBorder="1" applyAlignment="1">
      <alignment horizontal="left" vertical="center" wrapText="1"/>
    </xf>
    <xf numFmtId="0" fontId="83" fillId="0" borderId="13"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4" fillId="0" borderId="26" xfId="0" applyFont="1" applyBorder="1" applyAlignment="1">
      <alignment wrapText="1"/>
    </xf>
    <xf numFmtId="0" fontId="84" fillId="0" borderId="18" xfId="0" applyFont="1" applyBorder="1" applyAlignment="1">
      <alignment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73" fillId="0" borderId="14" xfId="0" applyFont="1" applyBorder="1" applyAlignment="1">
      <alignment horizontal="left" vertical="center" wrapText="1"/>
    </xf>
    <xf numFmtId="0" fontId="73" fillId="0" borderId="29" xfId="0" applyFont="1" applyBorder="1" applyAlignment="1">
      <alignment horizontal="left" vertical="center" wrapText="1"/>
    </xf>
    <xf numFmtId="0" fontId="0" fillId="0" borderId="29" xfId="0" applyFont="1" applyBorder="1" applyAlignment="1">
      <alignment wrapText="1"/>
    </xf>
    <xf numFmtId="0" fontId="0" fillId="0" borderId="13" xfId="0" applyFont="1" applyBorder="1" applyAlignment="1">
      <alignment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86" fillId="0" borderId="0" xfId="0" applyFont="1" applyAlignment="1">
      <alignment horizontal="center" vertical="center" wrapText="1"/>
    </xf>
    <xf numFmtId="0" fontId="2"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3" fillId="0" borderId="0" xfId="0" applyFont="1" applyFill="1" applyAlignment="1">
      <alignment horizontal="center"/>
    </xf>
    <xf numFmtId="0" fontId="14" fillId="0" borderId="0" xfId="0" applyFont="1" applyFill="1" applyAlignment="1">
      <alignment/>
    </xf>
    <xf numFmtId="0" fontId="2" fillId="0" borderId="10"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83" fillId="0" borderId="10" xfId="0" applyFont="1" applyBorder="1" applyAlignment="1">
      <alignment horizontal="left" vertical="center" wrapText="1"/>
    </xf>
    <xf numFmtId="49" fontId="2" fillId="32" borderId="10" xfId="0" applyNumberFormat="1" applyFont="1" applyFill="1" applyBorder="1" applyAlignment="1">
      <alignment horizontal="justify" vertical="top"/>
    </xf>
    <xf numFmtId="0" fontId="82" fillId="0" borderId="10" xfId="0" applyFont="1" applyBorder="1" applyAlignment="1">
      <alignment/>
    </xf>
    <xf numFmtId="0" fontId="14" fillId="0" borderId="10" xfId="0" applyFont="1" applyBorder="1" applyAlignment="1">
      <alignment vertical="top"/>
    </xf>
    <xf numFmtId="0" fontId="73" fillId="0" borderId="10" xfId="0" applyFont="1" applyBorder="1" applyAlignment="1">
      <alignment horizontal="center" vertical="top" wrapText="1"/>
    </xf>
    <xf numFmtId="0" fontId="2"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82" fillId="0" borderId="10" xfId="0" applyFont="1" applyBorder="1" applyAlignment="1">
      <alignment horizontal="justify"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74" fillId="0" borderId="10" xfId="53" applyNumberFormat="1" applyFont="1" applyBorder="1" applyAlignment="1">
      <alignment horizontal="center" vertical="center"/>
      <protection/>
    </xf>
    <xf numFmtId="0" fontId="74" fillId="0" borderId="10" xfId="53" applyFont="1" applyBorder="1" applyAlignment="1">
      <alignment horizontal="center" vertical="center"/>
      <protection/>
    </xf>
    <xf numFmtId="0" fontId="20" fillId="0" borderId="10" xfId="53" applyFont="1" applyFill="1" applyBorder="1" applyAlignment="1">
      <alignment horizontal="left" vertical="top" wrapText="1"/>
      <protection/>
    </xf>
    <xf numFmtId="0" fontId="20" fillId="0" borderId="27" xfId="53" applyFont="1" applyFill="1" applyBorder="1" applyAlignment="1">
      <alignment horizontal="left" vertical="top" wrapText="1"/>
      <protection/>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2" fillId="0" borderId="10" xfId="0" applyFont="1" applyBorder="1" applyAlignment="1">
      <alignment horizontal="center" vertical="center" wrapText="1"/>
    </xf>
    <xf numFmtId="0" fontId="19" fillId="0" borderId="0" xfId="0" applyFont="1" applyFill="1" applyAlignment="1">
      <alignment horizontal="center" wrapText="1"/>
    </xf>
    <xf numFmtId="0" fontId="21" fillId="0" borderId="0" xfId="0" applyFont="1" applyFill="1" applyAlignment="1">
      <alignment/>
    </xf>
    <xf numFmtId="0" fontId="21" fillId="0" borderId="0" xfId="0" applyFont="1" applyFill="1" applyAlignment="1">
      <alignment horizontal="center"/>
    </xf>
    <xf numFmtId="0" fontId="22" fillId="0" borderId="10" xfId="0" applyFont="1" applyBorder="1" applyAlignment="1">
      <alignment horizontal="center" vertical="center" wrapText="1"/>
    </xf>
    <xf numFmtId="0" fontId="4" fillId="0" borderId="14" xfId="0" applyFont="1" applyFill="1" applyBorder="1" applyAlignment="1">
      <alignment horizontal="center" vertical="center" wrapText="1"/>
    </xf>
    <xf numFmtId="0" fontId="24" fillId="0" borderId="29" xfId="0" applyFont="1" applyBorder="1" applyAlignment="1">
      <alignment/>
    </xf>
    <xf numFmtId="0" fontId="24" fillId="0" borderId="13" xfId="0" applyFont="1" applyBorder="1" applyAlignment="1">
      <alignment/>
    </xf>
    <xf numFmtId="0" fontId="4" fillId="0" borderId="2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xf>
    <xf numFmtId="0" fontId="3" fillId="0" borderId="0" xfId="0" applyFont="1" applyFill="1" applyAlignment="1">
      <alignment horizontal="center" vertical="center"/>
    </xf>
    <xf numFmtId="0" fontId="13"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3" fillId="0" borderId="10" xfId="0" applyFont="1" applyFill="1" applyBorder="1" applyAlignment="1">
      <alignment horizontal="center"/>
    </xf>
    <xf numFmtId="2"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2" fontId="2" fillId="0" borderId="14" xfId="0" applyNumberFormat="1" applyFont="1" applyFill="1" applyBorder="1" applyAlignment="1">
      <alignment horizontal="center" vertical="center" wrapText="1"/>
    </xf>
    <xf numFmtId="0" fontId="22" fillId="0" borderId="27" xfId="0" applyFont="1" applyBorder="1" applyAlignment="1">
      <alignment horizontal="center" vertical="center" wrapText="1"/>
    </xf>
    <xf numFmtId="0" fontId="79" fillId="0" borderId="27" xfId="0" applyFont="1" applyFill="1" applyBorder="1" applyAlignment="1">
      <alignment horizontal="center"/>
    </xf>
    <xf numFmtId="178" fontId="75" fillId="0" borderId="27" xfId="0" applyNumberFormat="1" applyFont="1" applyFill="1" applyBorder="1" applyAlignment="1">
      <alignment horizontal="center" vertical="center" wrapText="1"/>
    </xf>
    <xf numFmtId="0" fontId="15" fillId="0" borderId="0" xfId="0" applyFont="1" applyBorder="1" applyAlignment="1">
      <alignment/>
    </xf>
    <xf numFmtId="2" fontId="15" fillId="0" borderId="0" xfId="0" applyNumberFormat="1"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055;&#1086;&#1083;&#1100;&#1079;&#1086;&#1074;&#1072;&#1090;&#1077;&#1083;&#1100;\Downloads\&#1054;&#1090;&#1095;&#1077;&#1090;%20&#1073;&#1091;&#1093;&#1075;&#1072;&#1083;&#1090;&#1077;&#1088;&#1080;&#1080;%20&#1057;&#1055;&#1054;&#1056;&#1058;%206%20&#1084;&#1077;&#108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 1"/>
      <sheetName val="ф 2"/>
      <sheetName val="ф 3"/>
      <sheetName val="ф 4"/>
      <sheetName val="ф 5"/>
      <sheetName val="ф 6"/>
      <sheetName val="ф7"/>
    </sheetNames>
    <sheetDataSet>
      <sheetData sheetId="0">
        <row r="12">
          <cell r="M12">
            <v>55738</v>
          </cell>
          <cell r="O12">
            <v>28418.699999999997</v>
          </cell>
        </row>
        <row r="21">
          <cell r="M21">
            <v>270</v>
          </cell>
          <cell r="O21">
            <v>270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Q36"/>
  <sheetViews>
    <sheetView zoomScalePageLayoutView="0" workbookViewId="0" topLeftCell="A10">
      <selection activeCell="J26" sqref="J26"/>
    </sheetView>
  </sheetViews>
  <sheetFormatPr defaultColWidth="9.140625" defaultRowHeight="15"/>
  <cols>
    <col min="1" max="5" width="3.28125" style="0" customWidth="1"/>
    <col min="6" max="6" width="21.421875" style="0" customWidth="1"/>
    <col min="7" max="7" width="21.28125" style="0" customWidth="1"/>
    <col min="8" max="8" width="5.421875" style="0" customWidth="1"/>
    <col min="9" max="10" width="4.00390625" style="0" customWidth="1"/>
    <col min="11" max="11" width="8.8515625" style="0" customWidth="1"/>
    <col min="12" max="12" width="6.00390625" style="0" customWidth="1"/>
    <col min="13" max="13" width="9.140625" style="0" customWidth="1"/>
    <col min="14" max="14" width="9.28125" style="0" customWidth="1"/>
    <col min="15" max="15" width="8.421875" style="0" customWidth="1"/>
    <col min="16" max="16" width="10.421875" style="0" customWidth="1"/>
    <col min="17" max="17" width="8.7109375" style="0" customWidth="1"/>
  </cols>
  <sheetData>
    <row r="1" spans="1:17" ht="13.5" customHeight="1">
      <c r="A1" s="5"/>
      <c r="B1" s="5"/>
      <c r="C1" s="5"/>
      <c r="D1" s="5"/>
      <c r="E1" s="5"/>
      <c r="F1" s="5"/>
      <c r="G1" s="5"/>
      <c r="H1" s="5"/>
      <c r="I1" s="5"/>
      <c r="J1" s="5"/>
      <c r="K1" s="5"/>
      <c r="L1" s="5"/>
      <c r="M1" s="5"/>
      <c r="O1" s="175" t="s">
        <v>55</v>
      </c>
      <c r="P1" s="175"/>
      <c r="Q1" s="175"/>
    </row>
    <row r="2" spans="1:17" ht="43.5" customHeight="1">
      <c r="A2" s="5"/>
      <c r="B2" s="5"/>
      <c r="C2" s="5"/>
      <c r="D2" s="5"/>
      <c r="E2" s="5"/>
      <c r="F2" s="5"/>
      <c r="G2" s="5"/>
      <c r="H2" s="5"/>
      <c r="I2" s="5"/>
      <c r="J2" s="5"/>
      <c r="K2" s="5"/>
      <c r="L2" s="5"/>
      <c r="M2" s="5"/>
      <c r="O2" s="177" t="s">
        <v>175</v>
      </c>
      <c r="P2" s="177"/>
      <c r="Q2" s="177"/>
    </row>
    <row r="3" spans="1:17" ht="18" customHeight="1">
      <c r="A3" s="5"/>
      <c r="B3" s="5"/>
      <c r="C3" s="5"/>
      <c r="D3" s="5"/>
      <c r="E3" s="5"/>
      <c r="F3" s="5"/>
      <c r="G3" s="5"/>
      <c r="H3" s="5"/>
      <c r="I3" s="5"/>
      <c r="J3" s="5"/>
      <c r="K3" s="5"/>
      <c r="L3" s="5"/>
      <c r="M3" s="5"/>
      <c r="O3" s="178" t="s">
        <v>176</v>
      </c>
      <c r="P3" s="178"/>
      <c r="Q3" s="178"/>
    </row>
    <row r="4" spans="1:17" ht="18" customHeight="1">
      <c r="A4" s="5"/>
      <c r="B4" s="5"/>
      <c r="C4" s="5"/>
      <c r="D4" s="5"/>
      <c r="E4" s="5"/>
      <c r="F4" s="5"/>
      <c r="G4" s="5"/>
      <c r="H4" s="5"/>
      <c r="I4" s="5"/>
      <c r="J4" s="5"/>
      <c r="K4" s="5"/>
      <c r="L4" s="5"/>
      <c r="M4" s="5"/>
      <c r="O4" s="176" t="s">
        <v>10</v>
      </c>
      <c r="P4" s="176"/>
      <c r="Q4" s="176"/>
    </row>
    <row r="5" spans="1:17" ht="13.5" customHeight="1">
      <c r="A5" s="5"/>
      <c r="B5" s="5"/>
      <c r="C5" s="5"/>
      <c r="D5" s="5"/>
      <c r="E5" s="5"/>
      <c r="F5" s="5"/>
      <c r="G5" s="5"/>
      <c r="H5" s="5"/>
      <c r="I5" s="5"/>
      <c r="J5" s="5"/>
      <c r="K5" s="5"/>
      <c r="L5" s="5"/>
      <c r="M5" s="5"/>
      <c r="N5" s="3"/>
      <c r="O5" s="3"/>
      <c r="P5" s="5"/>
      <c r="Q5" s="5"/>
    </row>
    <row r="6" spans="1:17" ht="53.25" customHeight="1">
      <c r="A6" s="167" t="s">
        <v>121</v>
      </c>
      <c r="B6" s="168"/>
      <c r="C6" s="168"/>
      <c r="D6" s="168"/>
      <c r="E6" s="168"/>
      <c r="F6" s="168"/>
      <c r="G6" s="168"/>
      <c r="H6" s="168"/>
      <c r="I6" s="168"/>
      <c r="J6" s="168"/>
      <c r="K6" s="168"/>
      <c r="L6" s="168"/>
      <c r="M6" s="168"/>
      <c r="N6" s="168"/>
      <c r="O6" s="168"/>
      <c r="P6" s="168"/>
      <c r="Q6" s="168"/>
    </row>
    <row r="7" spans="1:17" ht="18.75">
      <c r="A7" s="38"/>
      <c r="B7" s="39"/>
      <c r="C7" s="39"/>
      <c r="D7" s="39"/>
      <c r="E7" s="39"/>
      <c r="F7" s="39"/>
      <c r="G7" s="39"/>
      <c r="H7" s="39"/>
      <c r="I7" s="39"/>
      <c r="J7" s="39"/>
      <c r="K7" s="39"/>
      <c r="L7" s="39"/>
      <c r="M7" s="39"/>
      <c r="N7" s="39"/>
      <c r="O7" s="39"/>
      <c r="P7" s="39"/>
      <c r="Q7" s="39"/>
    </row>
    <row r="8" spans="1:17" ht="18.75">
      <c r="A8" s="38"/>
      <c r="B8" s="39"/>
      <c r="C8" s="39"/>
      <c r="D8" s="39"/>
      <c r="E8" s="39"/>
      <c r="F8" s="169" t="s">
        <v>125</v>
      </c>
      <c r="G8" s="169"/>
      <c r="H8" s="169"/>
      <c r="I8" s="169"/>
      <c r="J8" s="169"/>
      <c r="K8" s="169"/>
      <c r="L8" s="169"/>
      <c r="M8" s="169"/>
      <c r="N8" s="169"/>
      <c r="O8" s="169"/>
      <c r="P8" s="169"/>
      <c r="Q8" s="39"/>
    </row>
    <row r="9" spans="1:17" ht="15">
      <c r="A9" s="5"/>
      <c r="B9" s="5"/>
      <c r="C9" s="5"/>
      <c r="D9" s="4"/>
      <c r="E9" s="4"/>
      <c r="F9" s="4"/>
      <c r="G9" s="4"/>
      <c r="H9" s="4"/>
      <c r="I9" s="4"/>
      <c r="J9" s="4"/>
      <c r="K9" s="4"/>
      <c r="L9" s="4"/>
      <c r="M9" s="4"/>
      <c r="N9" s="4"/>
      <c r="O9" s="4"/>
      <c r="P9" s="4"/>
      <c r="Q9" s="4"/>
    </row>
    <row r="10" spans="1:17" ht="43.5" customHeight="1">
      <c r="A10" s="170" t="s">
        <v>25</v>
      </c>
      <c r="B10" s="171"/>
      <c r="C10" s="171"/>
      <c r="D10" s="171"/>
      <c r="E10" s="172"/>
      <c r="F10" s="173" t="s">
        <v>37</v>
      </c>
      <c r="G10" s="173" t="s">
        <v>38</v>
      </c>
      <c r="H10" s="173" t="s">
        <v>39</v>
      </c>
      <c r="I10" s="173"/>
      <c r="J10" s="173"/>
      <c r="K10" s="173"/>
      <c r="L10" s="173"/>
      <c r="M10" s="170" t="s">
        <v>40</v>
      </c>
      <c r="N10" s="171"/>
      <c r="O10" s="172"/>
      <c r="P10" s="170" t="s">
        <v>81</v>
      </c>
      <c r="Q10" s="172"/>
    </row>
    <row r="11" spans="1:17" ht="89.25">
      <c r="A11" s="40" t="s">
        <v>30</v>
      </c>
      <c r="B11" s="40" t="s">
        <v>26</v>
      </c>
      <c r="C11" s="40" t="s">
        <v>27</v>
      </c>
      <c r="D11" s="40" t="s">
        <v>28</v>
      </c>
      <c r="E11" s="40" t="s">
        <v>54</v>
      </c>
      <c r="F11" s="174" t="s">
        <v>36</v>
      </c>
      <c r="G11" s="173"/>
      <c r="H11" s="40" t="s">
        <v>41</v>
      </c>
      <c r="I11" s="40" t="s">
        <v>42</v>
      </c>
      <c r="J11" s="40" t="s">
        <v>43</v>
      </c>
      <c r="K11" s="40" t="s">
        <v>44</v>
      </c>
      <c r="L11" s="40" t="s">
        <v>45</v>
      </c>
      <c r="M11" s="40" t="s">
        <v>63</v>
      </c>
      <c r="N11" s="40" t="s">
        <v>62</v>
      </c>
      <c r="O11" s="40" t="s">
        <v>64</v>
      </c>
      <c r="P11" s="40" t="s">
        <v>65</v>
      </c>
      <c r="Q11" s="40" t="s">
        <v>66</v>
      </c>
    </row>
    <row r="12" spans="1:17" ht="28.5" customHeight="1">
      <c r="A12" s="192">
        <v>2</v>
      </c>
      <c r="B12" s="192"/>
      <c r="C12" s="192"/>
      <c r="D12" s="192"/>
      <c r="E12" s="192"/>
      <c r="F12" s="190" t="s">
        <v>123</v>
      </c>
      <c r="G12" s="41" t="s">
        <v>46</v>
      </c>
      <c r="H12" s="32"/>
      <c r="I12" s="32"/>
      <c r="J12" s="32"/>
      <c r="K12" s="32"/>
      <c r="L12" s="32"/>
      <c r="M12" s="84">
        <f>M13</f>
        <v>55738</v>
      </c>
      <c r="N12" s="84">
        <f>N13</f>
        <v>28684.5</v>
      </c>
      <c r="O12" s="84">
        <f>O13</f>
        <v>28418.699999999997</v>
      </c>
      <c r="P12" s="85">
        <f>O12/M12*100</f>
        <v>50.98622124941691</v>
      </c>
      <c r="Q12" s="85">
        <f>O12/N12*100</f>
        <v>99.07336714950581</v>
      </c>
    </row>
    <row r="13" spans="1:17" ht="66" customHeight="1">
      <c r="A13" s="193"/>
      <c r="B13" s="193"/>
      <c r="C13" s="193"/>
      <c r="D13" s="193"/>
      <c r="E13" s="193"/>
      <c r="F13" s="191"/>
      <c r="G13" s="43" t="s">
        <v>83</v>
      </c>
      <c r="H13" s="40"/>
      <c r="I13" s="40"/>
      <c r="J13" s="40"/>
      <c r="K13" s="40"/>
      <c r="L13" s="40"/>
      <c r="M13" s="86">
        <f>M15</f>
        <v>55738</v>
      </c>
      <c r="N13" s="86">
        <f>N15</f>
        <v>28684.5</v>
      </c>
      <c r="O13" s="86">
        <f>O15</f>
        <v>28418.699999999997</v>
      </c>
      <c r="P13" s="85">
        <f>O13/M13*100</f>
        <v>50.98622124941691</v>
      </c>
      <c r="Q13" s="85">
        <f>O13/N13*100</f>
        <v>99.07336714950581</v>
      </c>
    </row>
    <row r="14" spans="1:17" ht="15">
      <c r="A14" s="182" t="s">
        <v>23</v>
      </c>
      <c r="B14" s="182" t="s">
        <v>29</v>
      </c>
      <c r="C14" s="179"/>
      <c r="D14" s="179"/>
      <c r="E14" s="183"/>
      <c r="F14" s="185" t="s">
        <v>82</v>
      </c>
      <c r="G14" s="41" t="s">
        <v>46</v>
      </c>
      <c r="H14" s="33"/>
      <c r="I14" s="33"/>
      <c r="J14" s="33"/>
      <c r="K14" s="42"/>
      <c r="L14" s="42"/>
      <c r="M14" s="87">
        <f>M15</f>
        <v>55738</v>
      </c>
      <c r="N14" s="87">
        <f>N15</f>
        <v>28684.5</v>
      </c>
      <c r="O14" s="87">
        <f>O15</f>
        <v>28418.699999999997</v>
      </c>
      <c r="P14" s="87">
        <f>O14/M14*100</f>
        <v>50.98622124941691</v>
      </c>
      <c r="Q14" s="87">
        <f>O14/N14*100</f>
        <v>99.07336714950581</v>
      </c>
    </row>
    <row r="15" spans="1:17" ht="63.75" customHeight="1">
      <c r="A15" s="182"/>
      <c r="B15" s="182"/>
      <c r="C15" s="179"/>
      <c r="D15" s="179"/>
      <c r="E15" s="184"/>
      <c r="F15" s="185"/>
      <c r="G15" s="43" t="s">
        <v>83</v>
      </c>
      <c r="H15" s="33" t="s">
        <v>84</v>
      </c>
      <c r="I15" s="33"/>
      <c r="J15" s="33"/>
      <c r="K15" s="42"/>
      <c r="L15" s="42"/>
      <c r="M15" s="88">
        <f>SUM(M16:M23)</f>
        <v>55738</v>
      </c>
      <c r="N15" s="88">
        <f>SUM(N16:N23)</f>
        <v>28684.5</v>
      </c>
      <c r="O15" s="88">
        <f>SUM(O16:O23)</f>
        <v>28418.699999999997</v>
      </c>
      <c r="P15" s="87">
        <f aca="true" t="shared" si="0" ref="P15:P22">O15/M15*100</f>
        <v>50.98622124941691</v>
      </c>
      <c r="Q15" s="87">
        <f aca="true" t="shared" si="1" ref="Q15:Q21">O15/N15*100</f>
        <v>99.07336714950581</v>
      </c>
    </row>
    <row r="16" spans="1:17" ht="30" customHeight="1">
      <c r="A16" s="179" t="s">
        <v>23</v>
      </c>
      <c r="B16" s="179" t="s">
        <v>29</v>
      </c>
      <c r="C16" s="179" t="s">
        <v>24</v>
      </c>
      <c r="D16" s="179"/>
      <c r="E16" s="179"/>
      <c r="F16" s="180" t="s">
        <v>85</v>
      </c>
      <c r="G16" s="180" t="s">
        <v>92</v>
      </c>
      <c r="H16" s="42">
        <v>938</v>
      </c>
      <c r="I16" s="33" t="s">
        <v>86</v>
      </c>
      <c r="J16" s="33" t="s">
        <v>35</v>
      </c>
      <c r="K16" s="33" t="s">
        <v>87</v>
      </c>
      <c r="L16" s="44" t="s">
        <v>88</v>
      </c>
      <c r="M16" s="89">
        <v>410</v>
      </c>
      <c r="N16" s="89">
        <v>170</v>
      </c>
      <c r="O16" s="89">
        <v>80</v>
      </c>
      <c r="P16" s="88">
        <f t="shared" si="0"/>
        <v>19.51219512195122</v>
      </c>
      <c r="Q16" s="88">
        <f t="shared" si="1"/>
        <v>47.05882352941176</v>
      </c>
    </row>
    <row r="17" spans="1:17" ht="39" customHeight="1">
      <c r="A17" s="179"/>
      <c r="B17" s="179"/>
      <c r="C17" s="179"/>
      <c r="D17" s="179"/>
      <c r="E17" s="179"/>
      <c r="F17" s="187"/>
      <c r="G17" s="181"/>
      <c r="H17" s="42">
        <v>938</v>
      </c>
      <c r="I17" s="33" t="s">
        <v>86</v>
      </c>
      <c r="J17" s="33" t="s">
        <v>35</v>
      </c>
      <c r="K17" s="33" t="s">
        <v>87</v>
      </c>
      <c r="L17" s="44" t="s">
        <v>89</v>
      </c>
      <c r="M17" s="89">
        <v>500</v>
      </c>
      <c r="N17" s="89">
        <v>191</v>
      </c>
      <c r="O17" s="89">
        <v>159</v>
      </c>
      <c r="P17" s="88">
        <f t="shared" si="0"/>
        <v>31.8</v>
      </c>
      <c r="Q17" s="88">
        <f t="shared" si="1"/>
        <v>83.24607329842932</v>
      </c>
    </row>
    <row r="18" spans="1:17" ht="66" customHeight="1">
      <c r="A18" s="45" t="s">
        <v>23</v>
      </c>
      <c r="B18" s="45" t="s">
        <v>29</v>
      </c>
      <c r="C18" s="45" t="s">
        <v>90</v>
      </c>
      <c r="D18" s="45"/>
      <c r="E18" s="45"/>
      <c r="F18" s="46" t="s">
        <v>91</v>
      </c>
      <c r="G18" s="47" t="s">
        <v>92</v>
      </c>
      <c r="H18" s="33">
        <v>938</v>
      </c>
      <c r="I18" s="33" t="s">
        <v>86</v>
      </c>
      <c r="J18" s="33" t="s">
        <v>35</v>
      </c>
      <c r="K18" s="33" t="s">
        <v>93</v>
      </c>
      <c r="L18" s="44" t="s">
        <v>94</v>
      </c>
      <c r="M18" s="89">
        <v>170</v>
      </c>
      <c r="N18" s="89">
        <v>99</v>
      </c>
      <c r="O18" s="89">
        <v>75</v>
      </c>
      <c r="P18" s="88">
        <f>O18/M18*100</f>
        <v>44.11764705882353</v>
      </c>
      <c r="Q18" s="88">
        <f t="shared" si="1"/>
        <v>75.75757575757575</v>
      </c>
    </row>
    <row r="19" spans="1:17" ht="68.25" customHeight="1">
      <c r="A19" s="33" t="s">
        <v>23</v>
      </c>
      <c r="B19" s="33" t="s">
        <v>29</v>
      </c>
      <c r="C19" s="33" t="s">
        <v>95</v>
      </c>
      <c r="D19" s="33"/>
      <c r="E19" s="33"/>
      <c r="F19" s="34" t="s">
        <v>96</v>
      </c>
      <c r="G19" s="34" t="s">
        <v>83</v>
      </c>
      <c r="H19" s="42">
        <v>938</v>
      </c>
      <c r="I19" s="33" t="s">
        <v>86</v>
      </c>
      <c r="J19" s="33" t="s">
        <v>35</v>
      </c>
      <c r="K19" s="33" t="s">
        <v>97</v>
      </c>
      <c r="L19" s="44" t="s">
        <v>89</v>
      </c>
      <c r="M19" s="90">
        <v>5750</v>
      </c>
      <c r="N19" s="90">
        <v>2594.4</v>
      </c>
      <c r="O19" s="90">
        <v>2568.2</v>
      </c>
      <c r="P19" s="88">
        <f t="shared" si="0"/>
        <v>44.66434782608695</v>
      </c>
      <c r="Q19" s="88">
        <f t="shared" si="1"/>
        <v>98.99013259327782</v>
      </c>
    </row>
    <row r="20" spans="1:17" ht="64.5" customHeight="1">
      <c r="A20" s="67" t="s">
        <v>23</v>
      </c>
      <c r="B20" s="67" t="s">
        <v>29</v>
      </c>
      <c r="C20" s="67" t="s">
        <v>98</v>
      </c>
      <c r="D20" s="67"/>
      <c r="E20" s="67"/>
      <c r="F20" s="68" t="s">
        <v>99</v>
      </c>
      <c r="G20" s="69" t="s">
        <v>92</v>
      </c>
      <c r="H20" s="67">
        <v>938</v>
      </c>
      <c r="I20" s="67" t="s">
        <v>86</v>
      </c>
      <c r="J20" s="67" t="s">
        <v>35</v>
      </c>
      <c r="K20" s="67" t="s">
        <v>100</v>
      </c>
      <c r="L20" s="44" t="s">
        <v>89</v>
      </c>
      <c r="M20" s="89">
        <v>1810</v>
      </c>
      <c r="N20" s="89">
        <v>806</v>
      </c>
      <c r="O20" s="89">
        <v>792.4</v>
      </c>
      <c r="P20" s="88">
        <f t="shared" si="0"/>
        <v>43.77900552486187</v>
      </c>
      <c r="Q20" s="88">
        <f t="shared" si="1"/>
        <v>98.31265508684864</v>
      </c>
    </row>
    <row r="21" spans="1:17" ht="27.75" customHeight="1">
      <c r="A21" s="183" t="s">
        <v>23</v>
      </c>
      <c r="B21" s="183" t="s">
        <v>29</v>
      </c>
      <c r="C21" s="183" t="s">
        <v>101</v>
      </c>
      <c r="D21" s="183"/>
      <c r="E21" s="183"/>
      <c r="F21" s="186" t="s">
        <v>102</v>
      </c>
      <c r="G21" s="188" t="s">
        <v>92</v>
      </c>
      <c r="H21" s="33" t="s">
        <v>84</v>
      </c>
      <c r="I21" s="33" t="s">
        <v>86</v>
      </c>
      <c r="J21" s="33" t="s">
        <v>35</v>
      </c>
      <c r="K21" s="33" t="s">
        <v>127</v>
      </c>
      <c r="L21" s="44" t="s">
        <v>89</v>
      </c>
      <c r="M21" s="89">
        <v>270</v>
      </c>
      <c r="N21" s="89">
        <v>270</v>
      </c>
      <c r="O21" s="89">
        <v>270</v>
      </c>
      <c r="P21" s="88">
        <f t="shared" si="0"/>
        <v>100</v>
      </c>
      <c r="Q21" s="88">
        <f t="shared" si="1"/>
        <v>100</v>
      </c>
    </row>
    <row r="22" spans="1:17" ht="36.75" customHeight="1">
      <c r="A22" s="184"/>
      <c r="B22" s="184"/>
      <c r="C22" s="184"/>
      <c r="D22" s="184"/>
      <c r="E22" s="184"/>
      <c r="F22" s="186"/>
      <c r="G22" s="189"/>
      <c r="H22" s="33" t="s">
        <v>84</v>
      </c>
      <c r="I22" s="33" t="s">
        <v>86</v>
      </c>
      <c r="J22" s="33" t="s">
        <v>35</v>
      </c>
      <c r="K22" s="33" t="s">
        <v>128</v>
      </c>
      <c r="L22" s="44" t="s">
        <v>89</v>
      </c>
      <c r="M22" s="89">
        <v>1070</v>
      </c>
      <c r="N22" s="89">
        <v>0</v>
      </c>
      <c r="O22" s="89">
        <v>0</v>
      </c>
      <c r="P22" s="88">
        <f t="shared" si="0"/>
        <v>0</v>
      </c>
      <c r="Q22" s="88">
        <v>0</v>
      </c>
    </row>
    <row r="23" spans="1:17" ht="95.25" customHeight="1">
      <c r="A23" s="33" t="s">
        <v>23</v>
      </c>
      <c r="B23" s="33" t="s">
        <v>29</v>
      </c>
      <c r="C23" s="33" t="s">
        <v>103</v>
      </c>
      <c r="D23" s="33"/>
      <c r="E23" s="33"/>
      <c r="F23" s="70" t="s">
        <v>105</v>
      </c>
      <c r="G23" s="34" t="s">
        <v>83</v>
      </c>
      <c r="H23" s="42">
        <v>938</v>
      </c>
      <c r="I23" s="33" t="s">
        <v>86</v>
      </c>
      <c r="J23" s="33" t="s">
        <v>35</v>
      </c>
      <c r="K23" s="33" t="s">
        <v>104</v>
      </c>
      <c r="L23" s="44" t="s">
        <v>94</v>
      </c>
      <c r="M23" s="90">
        <v>45758</v>
      </c>
      <c r="N23" s="90">
        <v>24554.1</v>
      </c>
      <c r="O23" s="90">
        <v>24474.1</v>
      </c>
      <c r="P23" s="88">
        <f>O23/M23*100</f>
        <v>53.48594781240439</v>
      </c>
      <c r="Q23" s="88">
        <f>O23/N23*100</f>
        <v>99.67418883200769</v>
      </c>
    </row>
    <row r="24" spans="1:17" ht="15">
      <c r="A24" s="196">
        <v>2</v>
      </c>
      <c r="B24" s="196">
        <v>3</v>
      </c>
      <c r="C24" s="196"/>
      <c r="D24" s="196"/>
      <c r="E24" s="196"/>
      <c r="F24" s="190" t="s">
        <v>203</v>
      </c>
      <c r="G24" s="43" t="s">
        <v>46</v>
      </c>
      <c r="H24" s="40"/>
      <c r="I24" s="40"/>
      <c r="J24" s="40"/>
      <c r="K24" s="40"/>
      <c r="L24" s="40"/>
      <c r="M24" s="86">
        <v>0</v>
      </c>
      <c r="N24" s="86">
        <v>0</v>
      </c>
      <c r="O24" s="86">
        <v>0</v>
      </c>
      <c r="P24" s="137">
        <v>0</v>
      </c>
      <c r="Q24" s="137">
        <v>0</v>
      </c>
    </row>
    <row r="25" spans="1:17" ht="64.5" thickBot="1">
      <c r="A25" s="197"/>
      <c r="B25" s="197"/>
      <c r="C25" s="197"/>
      <c r="D25" s="197"/>
      <c r="E25" s="197"/>
      <c r="F25" s="191"/>
      <c r="G25" s="43" t="s">
        <v>270</v>
      </c>
      <c r="H25" s="40"/>
      <c r="I25" s="40"/>
      <c r="J25" s="40"/>
      <c r="K25" s="40"/>
      <c r="L25" s="40"/>
      <c r="M25" s="86">
        <v>0</v>
      </c>
      <c r="N25" s="86">
        <v>0</v>
      </c>
      <c r="O25" s="86">
        <v>0</v>
      </c>
      <c r="P25" s="137">
        <v>0</v>
      </c>
      <c r="Q25" s="137">
        <v>0</v>
      </c>
    </row>
    <row r="26" spans="1:17" ht="33.75" thickBot="1">
      <c r="A26" s="138">
        <v>2</v>
      </c>
      <c r="B26" s="139">
        <v>3</v>
      </c>
      <c r="C26" s="139">
        <v>1</v>
      </c>
      <c r="D26" s="139"/>
      <c r="E26" s="140"/>
      <c r="F26" s="141" t="s">
        <v>204</v>
      </c>
      <c r="G26" s="142"/>
      <c r="H26" s="143"/>
      <c r="I26" s="67"/>
      <c r="J26" s="67"/>
      <c r="K26" s="67"/>
      <c r="L26" s="44"/>
      <c r="M26" s="90"/>
      <c r="N26" s="90"/>
      <c r="O26" s="90"/>
      <c r="P26" s="88"/>
      <c r="Q26" s="88"/>
    </row>
    <row r="27" spans="1:17" ht="57.75" thickBot="1">
      <c r="A27" s="138">
        <v>2</v>
      </c>
      <c r="B27" s="139">
        <v>3</v>
      </c>
      <c r="C27" s="139">
        <v>1</v>
      </c>
      <c r="D27" s="139">
        <v>4</v>
      </c>
      <c r="E27" s="140"/>
      <c r="F27" s="144" t="s">
        <v>205</v>
      </c>
      <c r="G27" s="145" t="s">
        <v>208</v>
      </c>
      <c r="H27" s="143"/>
      <c r="I27" s="67"/>
      <c r="J27" s="67"/>
      <c r="K27" s="67"/>
      <c r="L27" s="44"/>
      <c r="M27" s="86">
        <v>0</v>
      </c>
      <c r="N27" s="86">
        <v>0</v>
      </c>
      <c r="O27" s="86">
        <v>0</v>
      </c>
      <c r="P27" s="137">
        <v>0</v>
      </c>
      <c r="Q27" s="137">
        <v>0</v>
      </c>
    </row>
    <row r="28" spans="1:17" ht="57" thickBot="1">
      <c r="A28" s="138">
        <v>2</v>
      </c>
      <c r="B28" s="139">
        <v>3</v>
      </c>
      <c r="C28" s="139">
        <v>1</v>
      </c>
      <c r="D28" s="139">
        <v>5</v>
      </c>
      <c r="E28" s="140"/>
      <c r="F28" s="194" t="s">
        <v>207</v>
      </c>
      <c r="G28" s="146" t="s">
        <v>208</v>
      </c>
      <c r="H28" s="143"/>
      <c r="I28" s="67"/>
      <c r="J28" s="67"/>
      <c r="K28" s="67"/>
      <c r="L28" s="44"/>
      <c r="M28" s="86">
        <v>0</v>
      </c>
      <c r="N28" s="86">
        <v>0</v>
      </c>
      <c r="O28" s="86">
        <v>0</v>
      </c>
      <c r="P28" s="137">
        <v>0</v>
      </c>
      <c r="Q28" s="137">
        <v>0</v>
      </c>
    </row>
    <row r="29" spans="1:17" ht="15.75" thickBot="1">
      <c r="A29" s="145"/>
      <c r="B29" s="147"/>
      <c r="C29" s="147"/>
      <c r="D29" s="147"/>
      <c r="E29" s="148"/>
      <c r="F29" s="195"/>
      <c r="G29" s="149"/>
      <c r="H29" s="143"/>
      <c r="I29" s="67"/>
      <c r="J29" s="67"/>
      <c r="K29" s="67"/>
      <c r="L29" s="44"/>
      <c r="M29" s="90"/>
      <c r="N29" s="90"/>
      <c r="O29" s="90"/>
      <c r="P29" s="88"/>
      <c r="Q29" s="88"/>
    </row>
    <row r="30" spans="1:17" ht="35.25" thickBot="1">
      <c r="A30" s="145">
        <v>2</v>
      </c>
      <c r="B30" s="147">
        <v>3</v>
      </c>
      <c r="C30" s="147">
        <v>2</v>
      </c>
      <c r="D30" s="147"/>
      <c r="E30" s="150"/>
      <c r="F30" s="144" t="s">
        <v>219</v>
      </c>
      <c r="G30" s="149"/>
      <c r="H30" s="67"/>
      <c r="I30" s="67"/>
      <c r="J30" s="67"/>
      <c r="K30" s="67"/>
      <c r="L30" s="44"/>
      <c r="M30" s="89"/>
      <c r="N30" s="89"/>
      <c r="O30" s="89"/>
      <c r="P30" s="88"/>
      <c r="Q30" s="88"/>
    </row>
    <row r="31" spans="1:17" ht="57" thickBot="1">
      <c r="A31" s="138">
        <v>2</v>
      </c>
      <c r="B31" s="139">
        <v>3</v>
      </c>
      <c r="C31" s="139">
        <v>2</v>
      </c>
      <c r="D31" s="139">
        <v>1</v>
      </c>
      <c r="E31" s="151"/>
      <c r="F31" s="152" t="s">
        <v>220</v>
      </c>
      <c r="G31" s="153" t="s">
        <v>208</v>
      </c>
      <c r="H31" s="33"/>
      <c r="I31" s="33"/>
      <c r="J31" s="33"/>
      <c r="K31" s="144"/>
      <c r="L31" s="44"/>
      <c r="M31" s="86">
        <v>0</v>
      </c>
      <c r="N31" s="86">
        <v>0</v>
      </c>
      <c r="O31" s="86">
        <v>0</v>
      </c>
      <c r="P31" s="137">
        <v>0</v>
      </c>
      <c r="Q31" s="137">
        <v>0</v>
      </c>
    </row>
    <row r="32" spans="1:17" ht="57.75" thickBot="1">
      <c r="A32" s="154">
        <v>2</v>
      </c>
      <c r="B32" s="155">
        <v>3</v>
      </c>
      <c r="C32" s="155">
        <v>2</v>
      </c>
      <c r="D32" s="155">
        <v>2</v>
      </c>
      <c r="E32" s="156"/>
      <c r="F32" s="157" t="s">
        <v>223</v>
      </c>
      <c r="G32" s="142" t="s">
        <v>208</v>
      </c>
      <c r="H32" s="67"/>
      <c r="I32" s="67"/>
      <c r="J32" s="67"/>
      <c r="K32" s="158"/>
      <c r="L32" s="159"/>
      <c r="M32" s="86">
        <v>0</v>
      </c>
      <c r="N32" s="86">
        <v>0</v>
      </c>
      <c r="O32" s="86">
        <v>0</v>
      </c>
      <c r="P32" s="137">
        <v>0</v>
      </c>
      <c r="Q32" s="137">
        <v>0</v>
      </c>
    </row>
    <row r="33" spans="1:17" ht="57.75" thickBot="1">
      <c r="A33" s="160">
        <v>2</v>
      </c>
      <c r="B33" s="160">
        <v>3</v>
      </c>
      <c r="C33" s="160">
        <v>2</v>
      </c>
      <c r="D33" s="160">
        <v>3</v>
      </c>
      <c r="E33" s="161"/>
      <c r="F33" s="162" t="s">
        <v>262</v>
      </c>
      <c r="G33" s="147" t="s">
        <v>208</v>
      </c>
      <c r="H33" s="163"/>
      <c r="I33" s="163"/>
      <c r="J33" s="163"/>
      <c r="K33" s="163"/>
      <c r="L33" s="163"/>
      <c r="M33" s="86">
        <v>0</v>
      </c>
      <c r="N33" s="86">
        <v>0</v>
      </c>
      <c r="O33" s="86">
        <v>0</v>
      </c>
      <c r="P33" s="137">
        <v>0</v>
      </c>
      <c r="Q33" s="137">
        <v>0</v>
      </c>
    </row>
    <row r="34" spans="1:17" ht="181.5" thickBot="1">
      <c r="A34" s="138">
        <v>2</v>
      </c>
      <c r="B34" s="138">
        <v>3</v>
      </c>
      <c r="C34" s="138">
        <v>2</v>
      </c>
      <c r="D34" s="138">
        <v>4</v>
      </c>
      <c r="E34" s="164"/>
      <c r="F34" s="165" t="s">
        <v>252</v>
      </c>
      <c r="G34" s="146" t="s">
        <v>208</v>
      </c>
      <c r="H34" s="163"/>
      <c r="I34" s="163"/>
      <c r="J34" s="163"/>
      <c r="K34" s="163"/>
      <c r="L34" s="163"/>
      <c r="M34" s="86">
        <v>0</v>
      </c>
      <c r="N34" s="86">
        <v>0</v>
      </c>
      <c r="O34" s="86">
        <v>0</v>
      </c>
      <c r="P34" s="137">
        <v>0</v>
      </c>
      <c r="Q34" s="137">
        <v>0</v>
      </c>
    </row>
    <row r="35" spans="1:17" ht="79.5" thickBot="1">
      <c r="A35" s="138">
        <v>2</v>
      </c>
      <c r="B35" s="138">
        <v>3</v>
      </c>
      <c r="C35" s="138">
        <v>2</v>
      </c>
      <c r="D35" s="138">
        <v>6</v>
      </c>
      <c r="E35" s="165"/>
      <c r="F35" s="166" t="s">
        <v>271</v>
      </c>
      <c r="G35" s="146" t="s">
        <v>208</v>
      </c>
      <c r="H35" s="163"/>
      <c r="I35" s="163"/>
      <c r="J35" s="163"/>
      <c r="K35" s="163"/>
      <c r="L35" s="163"/>
      <c r="M35" s="86">
        <v>0</v>
      </c>
      <c r="N35" s="86">
        <v>0</v>
      </c>
      <c r="O35" s="86">
        <v>0</v>
      </c>
      <c r="P35" s="137">
        <v>0</v>
      </c>
      <c r="Q35" s="137">
        <v>0</v>
      </c>
    </row>
    <row r="36" spans="1:17" ht="57.75" thickBot="1">
      <c r="A36" s="138">
        <v>2</v>
      </c>
      <c r="B36" s="138">
        <v>3</v>
      </c>
      <c r="C36" s="138">
        <v>2</v>
      </c>
      <c r="D36" s="138">
        <v>9</v>
      </c>
      <c r="E36" s="165"/>
      <c r="F36" s="157" t="s">
        <v>238</v>
      </c>
      <c r="G36" s="147" t="s">
        <v>208</v>
      </c>
      <c r="H36" s="163"/>
      <c r="I36" s="163"/>
      <c r="J36" s="163"/>
      <c r="K36" s="163"/>
      <c r="L36" s="163"/>
      <c r="M36" s="86">
        <v>0</v>
      </c>
      <c r="N36" s="86">
        <v>0</v>
      </c>
      <c r="O36" s="86">
        <v>0</v>
      </c>
      <c r="P36" s="137">
        <v>0</v>
      </c>
      <c r="Q36" s="137">
        <v>0</v>
      </c>
    </row>
  </sheetData>
  <sheetProtection/>
  <mergeCells count="45">
    <mergeCell ref="F28:F29"/>
    <mergeCell ref="A24:A25"/>
    <mergeCell ref="B24:B25"/>
    <mergeCell ref="C24:C25"/>
    <mergeCell ref="D24:D25"/>
    <mergeCell ref="E24:E25"/>
    <mergeCell ref="F24:F25"/>
    <mergeCell ref="G21:G22"/>
    <mergeCell ref="A16:A17"/>
    <mergeCell ref="F12:F13"/>
    <mergeCell ref="A12:A13"/>
    <mergeCell ref="B12:B13"/>
    <mergeCell ref="C12:C13"/>
    <mergeCell ref="D12:D13"/>
    <mergeCell ref="E12:E13"/>
    <mergeCell ref="A21:A22"/>
    <mergeCell ref="B21:B22"/>
    <mergeCell ref="C21:C22"/>
    <mergeCell ref="D21:D22"/>
    <mergeCell ref="E21:E22"/>
    <mergeCell ref="F21:F22"/>
    <mergeCell ref="B16:B17"/>
    <mergeCell ref="C16:C17"/>
    <mergeCell ref="D16:D17"/>
    <mergeCell ref="F16:F17"/>
    <mergeCell ref="H10:L10"/>
    <mergeCell ref="M10:O10"/>
    <mergeCell ref="E16:E17"/>
    <mergeCell ref="G16:G17"/>
    <mergeCell ref="A14:A15"/>
    <mergeCell ref="B14:B15"/>
    <mergeCell ref="C14:C15"/>
    <mergeCell ref="D14:D15"/>
    <mergeCell ref="E14:E15"/>
    <mergeCell ref="F14:F15"/>
    <mergeCell ref="A6:Q6"/>
    <mergeCell ref="F8:P8"/>
    <mergeCell ref="A10:E10"/>
    <mergeCell ref="F10:F11"/>
    <mergeCell ref="G10:G11"/>
    <mergeCell ref="O1:Q1"/>
    <mergeCell ref="O4:Q4"/>
    <mergeCell ref="O2:Q2"/>
    <mergeCell ref="O3:Q3"/>
    <mergeCell ref="P10:Q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G37"/>
  <sheetViews>
    <sheetView zoomScalePageLayoutView="0" workbookViewId="0" topLeftCell="A1">
      <selection activeCell="B29" sqref="B29:B37"/>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7.421875" style="0" customWidth="1"/>
    <col min="7" max="7" width="16.140625" style="0" customWidth="1"/>
  </cols>
  <sheetData>
    <row r="1" spans="1:7" ht="3.75" customHeight="1">
      <c r="A1" s="6"/>
      <c r="B1" s="6"/>
      <c r="C1" s="6"/>
      <c r="D1" s="6"/>
      <c r="E1" s="6"/>
      <c r="F1" s="6"/>
      <c r="G1" s="6"/>
    </row>
    <row r="4" spans="1:7" ht="18.75">
      <c r="A4" s="207" t="s">
        <v>122</v>
      </c>
      <c r="B4" s="208"/>
      <c r="C4" s="208"/>
      <c r="D4" s="208"/>
      <c r="E4" s="208"/>
      <c r="F4" s="208"/>
      <c r="G4" s="208"/>
    </row>
    <row r="5" spans="1:7" ht="18.75">
      <c r="A5" s="93"/>
      <c r="B5" s="94"/>
      <c r="C5" s="94"/>
      <c r="D5" s="94"/>
      <c r="E5" s="94"/>
      <c r="F5" s="94"/>
      <c r="G5" s="94"/>
    </row>
    <row r="6" spans="1:7" ht="18.75">
      <c r="A6" s="93"/>
      <c r="B6" s="94"/>
      <c r="C6" s="209" t="s">
        <v>126</v>
      </c>
      <c r="D6" s="209"/>
      <c r="E6" s="209"/>
      <c r="F6" s="209"/>
      <c r="G6" s="94"/>
    </row>
    <row r="7" spans="1:7" ht="15">
      <c r="A7" s="48"/>
      <c r="B7" s="48"/>
      <c r="C7" s="48"/>
      <c r="D7" s="48"/>
      <c r="E7" s="48"/>
      <c r="F7" s="48"/>
      <c r="G7" s="48"/>
    </row>
    <row r="8" spans="1:7" ht="15">
      <c r="A8" s="210" t="s">
        <v>25</v>
      </c>
      <c r="B8" s="211"/>
      <c r="C8" s="210" t="s">
        <v>47</v>
      </c>
      <c r="D8" s="210" t="s">
        <v>48</v>
      </c>
      <c r="E8" s="212" t="s">
        <v>106</v>
      </c>
      <c r="F8" s="213"/>
      <c r="G8" s="214" t="s">
        <v>74</v>
      </c>
    </row>
    <row r="9" spans="1:7" ht="15">
      <c r="A9" s="210"/>
      <c r="B9" s="211"/>
      <c r="C9" s="211" t="s">
        <v>36</v>
      </c>
      <c r="D9" s="211"/>
      <c r="E9" s="210" t="s">
        <v>73</v>
      </c>
      <c r="F9" s="210" t="s">
        <v>107</v>
      </c>
      <c r="G9" s="215"/>
    </row>
    <row r="10" spans="1:7" ht="41.25" customHeight="1">
      <c r="A10" s="91" t="s">
        <v>30</v>
      </c>
      <c r="B10" s="91" t="s">
        <v>26</v>
      </c>
      <c r="C10" s="211"/>
      <c r="D10" s="211"/>
      <c r="E10" s="210"/>
      <c r="F10" s="211"/>
      <c r="G10" s="216"/>
    </row>
    <row r="11" spans="1:7" ht="15">
      <c r="A11" s="198" t="s">
        <v>29</v>
      </c>
      <c r="B11" s="198"/>
      <c r="C11" s="217" t="s">
        <v>124</v>
      </c>
      <c r="D11" s="60" t="s">
        <v>46</v>
      </c>
      <c r="E11" s="61">
        <f>E12+E18+E19+E17</f>
        <v>55738</v>
      </c>
      <c r="F11" s="61">
        <f>F12+F18+F19+F17</f>
        <v>28418.699999999997</v>
      </c>
      <c r="G11" s="61">
        <f>F11/E11*100</f>
        <v>50.98622124941691</v>
      </c>
    </row>
    <row r="12" spans="1:7" ht="15">
      <c r="A12" s="198"/>
      <c r="B12" s="198"/>
      <c r="C12" s="217"/>
      <c r="D12" s="92" t="s">
        <v>109</v>
      </c>
      <c r="E12" s="62">
        <f>E14+E15</f>
        <v>55468</v>
      </c>
      <c r="F12" s="62">
        <f>F14+F15</f>
        <v>28148.699999999997</v>
      </c>
      <c r="G12" s="62">
        <f>F12/E12*100</f>
        <v>50.74763827792601</v>
      </c>
    </row>
    <row r="13" spans="1:7" ht="15">
      <c r="A13" s="198"/>
      <c r="B13" s="198"/>
      <c r="C13" s="217"/>
      <c r="D13" s="63" t="s">
        <v>49</v>
      </c>
      <c r="E13" s="62"/>
      <c r="F13" s="62"/>
      <c r="G13" s="62"/>
    </row>
    <row r="14" spans="1:7" ht="15">
      <c r="A14" s="198"/>
      <c r="B14" s="198"/>
      <c r="C14" s="217"/>
      <c r="D14" s="64" t="s">
        <v>110</v>
      </c>
      <c r="E14" s="55">
        <f aca="true" t="shared" si="0" ref="E14:G18">E23</f>
        <v>55468</v>
      </c>
      <c r="F14" s="55">
        <f t="shared" si="0"/>
        <v>28148.699999999997</v>
      </c>
      <c r="G14" s="55">
        <f t="shared" si="0"/>
        <v>50.74763827792601</v>
      </c>
    </row>
    <row r="15" spans="1:7" ht="15">
      <c r="A15" s="198"/>
      <c r="B15" s="198"/>
      <c r="C15" s="217"/>
      <c r="D15" s="63" t="s">
        <v>50</v>
      </c>
      <c r="E15" s="62">
        <f t="shared" si="0"/>
        <v>0</v>
      </c>
      <c r="F15" s="62">
        <f t="shared" si="0"/>
        <v>0</v>
      </c>
      <c r="G15" s="62">
        <f t="shared" si="0"/>
        <v>0</v>
      </c>
    </row>
    <row r="16" spans="1:7" ht="15">
      <c r="A16" s="198"/>
      <c r="B16" s="198"/>
      <c r="C16" s="217"/>
      <c r="D16" s="63" t="s">
        <v>51</v>
      </c>
      <c r="E16" s="62">
        <f t="shared" si="0"/>
        <v>0</v>
      </c>
      <c r="F16" s="62">
        <f t="shared" si="0"/>
        <v>0</v>
      </c>
      <c r="G16" s="62">
        <f t="shared" si="0"/>
        <v>0</v>
      </c>
    </row>
    <row r="17" spans="1:7" ht="25.5">
      <c r="A17" s="198"/>
      <c r="B17" s="198"/>
      <c r="C17" s="217"/>
      <c r="D17" s="65" t="s">
        <v>111</v>
      </c>
      <c r="E17" s="55">
        <f t="shared" si="0"/>
        <v>270</v>
      </c>
      <c r="F17" s="55">
        <f t="shared" si="0"/>
        <v>270</v>
      </c>
      <c r="G17" s="55">
        <f t="shared" si="0"/>
        <v>100</v>
      </c>
    </row>
    <row r="18" spans="1:7" ht="25.5">
      <c r="A18" s="198"/>
      <c r="B18" s="198"/>
      <c r="C18" s="217"/>
      <c r="D18" s="92" t="s">
        <v>52</v>
      </c>
      <c r="E18" s="55">
        <f t="shared" si="0"/>
        <v>0</v>
      </c>
      <c r="F18" s="55">
        <f t="shared" si="0"/>
        <v>0</v>
      </c>
      <c r="G18" s="55">
        <f t="shared" si="0"/>
        <v>0</v>
      </c>
    </row>
    <row r="19" spans="1:7" ht="15">
      <c r="A19" s="199"/>
      <c r="B19" s="199"/>
      <c r="C19" s="217"/>
      <c r="D19" s="66" t="s">
        <v>53</v>
      </c>
      <c r="E19" s="62"/>
      <c r="F19" s="62"/>
      <c r="G19" s="62"/>
    </row>
    <row r="20" spans="1:7" ht="15">
      <c r="A20" s="198" t="s">
        <v>29</v>
      </c>
      <c r="B20" s="198" t="s">
        <v>23</v>
      </c>
      <c r="C20" s="217" t="s">
        <v>108</v>
      </c>
      <c r="D20" s="60" t="s">
        <v>46</v>
      </c>
      <c r="E20" s="61">
        <f>E21</f>
        <v>55738</v>
      </c>
      <c r="F20" s="61">
        <f>F21</f>
        <v>28418.699999999997</v>
      </c>
      <c r="G20" s="61">
        <f>F20/E20*100</f>
        <v>50.98622124941691</v>
      </c>
    </row>
    <row r="21" spans="1:7" ht="15">
      <c r="A21" s="198"/>
      <c r="B21" s="198"/>
      <c r="C21" s="217"/>
      <c r="D21" s="92" t="s">
        <v>109</v>
      </c>
      <c r="E21" s="62">
        <f>SUM(E23:E26)</f>
        <v>55738</v>
      </c>
      <c r="F21" s="62">
        <f>SUM(F23:F26)</f>
        <v>28418.699999999997</v>
      </c>
      <c r="G21" s="62">
        <f>F21/E21*100</f>
        <v>50.98622124941691</v>
      </c>
    </row>
    <row r="22" spans="1:7" ht="15">
      <c r="A22" s="198"/>
      <c r="B22" s="198"/>
      <c r="C22" s="217"/>
      <c r="D22" s="63" t="s">
        <v>49</v>
      </c>
      <c r="E22" s="62"/>
      <c r="F22" s="62"/>
      <c r="G22" s="62"/>
    </row>
    <row r="23" spans="1:7" ht="15">
      <c r="A23" s="198"/>
      <c r="B23" s="198"/>
      <c r="C23" s="217"/>
      <c r="D23" s="64" t="s">
        <v>110</v>
      </c>
      <c r="E23" s="55">
        <f>'[1]ф 1'!M12-'[1]ф 1'!M21</f>
        <v>55468</v>
      </c>
      <c r="F23" s="55">
        <f>'[1]ф 1'!O12-'[1]ф 1'!O21</f>
        <v>28148.699999999997</v>
      </c>
      <c r="G23" s="62">
        <f>F23/E23*100</f>
        <v>50.74763827792601</v>
      </c>
    </row>
    <row r="24" spans="1:7" ht="15">
      <c r="A24" s="198"/>
      <c r="B24" s="198"/>
      <c r="C24" s="217"/>
      <c r="D24" s="63" t="s">
        <v>50</v>
      </c>
      <c r="E24" s="62"/>
      <c r="F24" s="62"/>
      <c r="G24" s="62"/>
    </row>
    <row r="25" spans="1:7" ht="15">
      <c r="A25" s="198"/>
      <c r="B25" s="198"/>
      <c r="C25" s="217"/>
      <c r="D25" s="63" t="s">
        <v>51</v>
      </c>
      <c r="E25" s="62"/>
      <c r="F25" s="62"/>
      <c r="G25" s="62"/>
    </row>
    <row r="26" spans="1:7" ht="15">
      <c r="A26" s="198"/>
      <c r="B26" s="198"/>
      <c r="C26" s="217"/>
      <c r="D26" s="65" t="s">
        <v>129</v>
      </c>
      <c r="E26" s="55">
        <f>'[1]ф 1'!M21</f>
        <v>270</v>
      </c>
      <c r="F26" s="55">
        <f>'[1]ф 1'!O21</f>
        <v>270</v>
      </c>
      <c r="G26" s="62">
        <v>100</v>
      </c>
    </row>
    <row r="27" spans="1:7" ht="25.5">
      <c r="A27" s="198"/>
      <c r="B27" s="198"/>
      <c r="C27" s="217"/>
      <c r="D27" s="92" t="s">
        <v>52</v>
      </c>
      <c r="E27" s="62"/>
      <c r="F27" s="62"/>
      <c r="G27" s="62"/>
    </row>
    <row r="28" spans="1:7" ht="15">
      <c r="A28" s="199"/>
      <c r="B28" s="199"/>
      <c r="C28" s="217"/>
      <c r="D28" s="66" t="s">
        <v>53</v>
      </c>
      <c r="E28" s="62"/>
      <c r="F28" s="62"/>
      <c r="G28" s="62"/>
    </row>
    <row r="29" spans="1:7" ht="15">
      <c r="A29" s="198" t="s">
        <v>29</v>
      </c>
      <c r="B29" s="200">
        <v>3</v>
      </c>
      <c r="C29" s="203" t="s">
        <v>203</v>
      </c>
      <c r="D29" s="60" t="s">
        <v>46</v>
      </c>
      <c r="E29" s="61">
        <f>E30+E36+E37+E35</f>
        <v>0</v>
      </c>
      <c r="F29" s="61">
        <f>F30+F36+F37+F35</f>
        <v>0</v>
      </c>
      <c r="G29" s="61">
        <v>0</v>
      </c>
    </row>
    <row r="30" spans="1:7" ht="15">
      <c r="A30" s="198"/>
      <c r="B30" s="201"/>
      <c r="C30" s="204"/>
      <c r="D30" s="136" t="s">
        <v>109</v>
      </c>
      <c r="E30" s="62">
        <f>SUM(E32:E34)</f>
        <v>0</v>
      </c>
      <c r="F30" s="62">
        <f>SUM(F32:F34)</f>
        <v>0</v>
      </c>
      <c r="G30" s="62">
        <v>0</v>
      </c>
    </row>
    <row r="31" spans="1:7" ht="15">
      <c r="A31" s="198"/>
      <c r="B31" s="201"/>
      <c r="C31" s="205"/>
      <c r="D31" s="63" t="s">
        <v>49</v>
      </c>
      <c r="E31" s="62"/>
      <c r="F31" s="62"/>
      <c r="G31" s="62"/>
    </row>
    <row r="32" spans="1:7" ht="15">
      <c r="A32" s="198"/>
      <c r="B32" s="201"/>
      <c r="C32" s="205"/>
      <c r="D32" s="64" t="s">
        <v>110</v>
      </c>
      <c r="E32" s="55"/>
      <c r="F32" s="55"/>
      <c r="G32" s="62"/>
    </row>
    <row r="33" spans="1:7" ht="15">
      <c r="A33" s="198"/>
      <c r="B33" s="201"/>
      <c r="C33" s="205"/>
      <c r="D33" s="63" t="s">
        <v>50</v>
      </c>
      <c r="E33" s="62">
        <v>0</v>
      </c>
      <c r="F33" s="62">
        <v>0</v>
      </c>
      <c r="G33" s="62">
        <v>0</v>
      </c>
    </row>
    <row r="34" spans="1:7" ht="15">
      <c r="A34" s="198"/>
      <c r="B34" s="201"/>
      <c r="C34" s="205"/>
      <c r="D34" s="63" t="s">
        <v>51</v>
      </c>
      <c r="E34" s="62"/>
      <c r="F34" s="62"/>
      <c r="G34" s="62"/>
    </row>
    <row r="35" spans="1:7" ht="15">
      <c r="A35" s="198"/>
      <c r="B35" s="201"/>
      <c r="C35" s="205"/>
      <c r="D35" s="65" t="s">
        <v>129</v>
      </c>
      <c r="E35" s="55"/>
      <c r="F35" s="55"/>
      <c r="G35" s="62"/>
    </row>
    <row r="36" spans="1:7" ht="25.5">
      <c r="A36" s="198"/>
      <c r="B36" s="201"/>
      <c r="C36" s="205"/>
      <c r="D36" s="136" t="s">
        <v>52</v>
      </c>
      <c r="E36" s="62"/>
      <c r="F36" s="62"/>
      <c r="G36" s="62"/>
    </row>
    <row r="37" spans="1:7" ht="15">
      <c r="A37" s="199"/>
      <c r="B37" s="202"/>
      <c r="C37" s="206"/>
      <c r="D37" s="66" t="s">
        <v>53</v>
      </c>
      <c r="E37" s="62"/>
      <c r="F37" s="62"/>
      <c r="G37" s="62"/>
    </row>
  </sheetData>
  <sheetProtection/>
  <mergeCells count="18">
    <mergeCell ref="E9:E10"/>
    <mergeCell ref="F9:F10"/>
    <mergeCell ref="A11:A19"/>
    <mergeCell ref="B11:B19"/>
    <mergeCell ref="C11:C19"/>
    <mergeCell ref="A20:A28"/>
    <mergeCell ref="B20:B28"/>
    <mergeCell ref="C20:C28"/>
    <mergeCell ref="A29:A37"/>
    <mergeCell ref="B29:B37"/>
    <mergeCell ref="C29:C37"/>
    <mergeCell ref="A4:G4"/>
    <mergeCell ref="C6:F6"/>
    <mergeCell ref="A8:B9"/>
    <mergeCell ref="C8:C10"/>
    <mergeCell ref="D8:D10"/>
    <mergeCell ref="E8:F8"/>
    <mergeCell ref="G8:G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AR338"/>
  <sheetViews>
    <sheetView zoomScalePageLayoutView="0" workbookViewId="0" topLeftCell="A48">
      <selection activeCell="E6" sqref="E6"/>
    </sheetView>
  </sheetViews>
  <sheetFormatPr defaultColWidth="8.8515625" defaultRowHeight="15"/>
  <cols>
    <col min="1" max="4" width="3.00390625" style="17" customWidth="1"/>
    <col min="5" max="5" width="25.8515625" style="17" customWidth="1"/>
    <col min="6" max="6" width="16.00390625" style="17" customWidth="1"/>
    <col min="7" max="8" width="8.8515625" style="17" customWidth="1"/>
    <col min="9" max="9" width="25.28125" style="17" customWidth="1"/>
    <col min="10" max="10" width="29.140625" style="29" customWidth="1"/>
    <col min="11" max="11" width="10.7109375" style="28" customWidth="1"/>
    <col min="12" max="16384" width="8.8515625" style="17" customWidth="1"/>
  </cols>
  <sheetData>
    <row r="1" spans="1:14" ht="3" customHeight="1">
      <c r="A1" s="11"/>
      <c r="B1" s="11"/>
      <c r="C1" s="11"/>
      <c r="D1" s="11"/>
      <c r="E1" s="11"/>
      <c r="F1" s="11"/>
      <c r="G1" s="11"/>
      <c r="H1" s="11"/>
      <c r="I1" s="13"/>
      <c r="J1" s="14"/>
      <c r="K1" s="14"/>
      <c r="L1" s="13"/>
      <c r="M1" s="13"/>
      <c r="N1" s="15"/>
    </row>
    <row r="2" spans="1:10" ht="12.75">
      <c r="A2" s="219"/>
      <c r="B2" s="220"/>
      <c r="C2" s="220"/>
      <c r="D2" s="220"/>
      <c r="E2" s="220"/>
      <c r="F2" s="220"/>
      <c r="G2" s="220"/>
      <c r="H2" s="220"/>
      <c r="I2" s="220"/>
      <c r="J2" s="220"/>
    </row>
    <row r="3" spans="1:11" ht="57.75" customHeight="1">
      <c r="A3" s="219" t="s">
        <v>67</v>
      </c>
      <c r="B3" s="220"/>
      <c r="C3" s="220"/>
      <c r="D3" s="220"/>
      <c r="E3" s="220"/>
      <c r="F3" s="220"/>
      <c r="G3" s="220"/>
      <c r="H3" s="220"/>
      <c r="I3" s="220"/>
      <c r="J3" s="220"/>
      <c r="K3" s="107"/>
    </row>
    <row r="4" spans="1:11" ht="57.75" customHeight="1">
      <c r="A4" s="221" t="s">
        <v>25</v>
      </c>
      <c r="B4" s="221"/>
      <c r="C4" s="221"/>
      <c r="D4" s="221"/>
      <c r="E4" s="173" t="s">
        <v>154</v>
      </c>
      <c r="F4" s="173" t="s">
        <v>155</v>
      </c>
      <c r="G4" s="173" t="s">
        <v>156</v>
      </c>
      <c r="H4" s="173" t="s">
        <v>157</v>
      </c>
      <c r="I4" s="173" t="s">
        <v>158</v>
      </c>
      <c r="J4" s="173" t="s">
        <v>159</v>
      </c>
      <c r="K4" s="218" t="s">
        <v>160</v>
      </c>
    </row>
    <row r="5" spans="1:11" ht="57.75" customHeight="1">
      <c r="A5" s="40" t="s">
        <v>30</v>
      </c>
      <c r="B5" s="40" t="s">
        <v>26</v>
      </c>
      <c r="C5" s="40" t="s">
        <v>27</v>
      </c>
      <c r="D5" s="40" t="s">
        <v>28</v>
      </c>
      <c r="E5" s="222"/>
      <c r="F5" s="222"/>
      <c r="G5" s="222"/>
      <c r="H5" s="222"/>
      <c r="I5" s="222"/>
      <c r="J5" s="222"/>
      <c r="K5" s="218"/>
    </row>
    <row r="6" spans="1:11" ht="57.75" customHeight="1">
      <c r="A6" s="40">
        <v>2</v>
      </c>
      <c r="B6" s="40">
        <v>2</v>
      </c>
      <c r="C6" s="40"/>
      <c r="D6" s="40"/>
      <c r="E6" s="135" t="s">
        <v>280</v>
      </c>
      <c r="F6" s="129"/>
      <c r="G6" s="129"/>
      <c r="H6" s="129"/>
      <c r="I6" s="129"/>
      <c r="J6" s="129"/>
      <c r="K6" s="128"/>
    </row>
    <row r="7" spans="1:11" ht="63.75" customHeight="1">
      <c r="A7" s="114" t="s">
        <v>29</v>
      </c>
      <c r="B7" s="33" t="s">
        <v>23</v>
      </c>
      <c r="C7" s="33" t="s">
        <v>24</v>
      </c>
      <c r="D7" s="40"/>
      <c r="E7" s="34" t="s">
        <v>177</v>
      </c>
      <c r="F7" s="34" t="s">
        <v>162</v>
      </c>
      <c r="G7" s="108" t="s">
        <v>130</v>
      </c>
      <c r="H7" s="109">
        <v>2016</v>
      </c>
      <c r="I7" s="34" t="s">
        <v>183</v>
      </c>
      <c r="J7" s="34" t="s">
        <v>182</v>
      </c>
      <c r="K7" s="110"/>
    </row>
    <row r="8" spans="1:11" ht="64.5" customHeight="1">
      <c r="A8" s="114" t="s">
        <v>29</v>
      </c>
      <c r="B8" s="33" t="s">
        <v>23</v>
      </c>
      <c r="C8" s="33" t="s">
        <v>23</v>
      </c>
      <c r="D8" s="33"/>
      <c r="E8" s="34" t="s">
        <v>131</v>
      </c>
      <c r="F8" s="34" t="s">
        <v>162</v>
      </c>
      <c r="G8" s="108" t="s">
        <v>130</v>
      </c>
      <c r="H8" s="109">
        <v>2017</v>
      </c>
      <c r="I8" s="111" t="s">
        <v>132</v>
      </c>
      <c r="J8" s="111" t="s">
        <v>133</v>
      </c>
      <c r="K8" s="112"/>
    </row>
    <row r="9" spans="1:11" ht="178.5" customHeight="1">
      <c r="A9" s="114" t="s">
        <v>29</v>
      </c>
      <c r="B9" s="33" t="s">
        <v>23</v>
      </c>
      <c r="C9" s="33" t="s">
        <v>90</v>
      </c>
      <c r="D9" s="33"/>
      <c r="E9" s="34" t="s">
        <v>134</v>
      </c>
      <c r="F9" s="34" t="s">
        <v>188</v>
      </c>
      <c r="G9" s="108" t="s">
        <v>130</v>
      </c>
      <c r="H9" s="109">
        <v>2017</v>
      </c>
      <c r="I9" s="111" t="s">
        <v>135</v>
      </c>
      <c r="J9" s="111" t="s">
        <v>153</v>
      </c>
      <c r="K9" s="113"/>
    </row>
    <row r="10" spans="1:11" ht="115.5" customHeight="1">
      <c r="A10" s="114" t="s">
        <v>29</v>
      </c>
      <c r="B10" s="33" t="s">
        <v>23</v>
      </c>
      <c r="C10" s="33" t="s">
        <v>95</v>
      </c>
      <c r="D10" s="33"/>
      <c r="E10" s="34" t="s">
        <v>136</v>
      </c>
      <c r="F10" s="34" t="s">
        <v>163</v>
      </c>
      <c r="G10" s="108" t="s">
        <v>130</v>
      </c>
      <c r="H10" s="109">
        <v>2017</v>
      </c>
      <c r="I10" s="111" t="s">
        <v>137</v>
      </c>
      <c r="J10" s="111" t="s">
        <v>138</v>
      </c>
      <c r="K10" s="113"/>
    </row>
    <row r="11" spans="1:11" ht="76.5">
      <c r="A11" s="114" t="s">
        <v>29</v>
      </c>
      <c r="B11" s="33" t="s">
        <v>23</v>
      </c>
      <c r="C11" s="33" t="s">
        <v>98</v>
      </c>
      <c r="D11" s="33"/>
      <c r="E11" s="34" t="s">
        <v>139</v>
      </c>
      <c r="F11" s="34" t="s">
        <v>163</v>
      </c>
      <c r="G11" s="108" t="s">
        <v>130</v>
      </c>
      <c r="H11" s="109">
        <v>2017</v>
      </c>
      <c r="I11" s="111" t="s">
        <v>140</v>
      </c>
      <c r="J11" s="111" t="s">
        <v>138</v>
      </c>
      <c r="K11" s="112"/>
    </row>
    <row r="12" spans="1:11" ht="183" customHeight="1">
      <c r="A12" s="114" t="s">
        <v>29</v>
      </c>
      <c r="B12" s="33" t="s">
        <v>23</v>
      </c>
      <c r="C12" s="33" t="s">
        <v>141</v>
      </c>
      <c r="D12" s="33"/>
      <c r="E12" s="34" t="s">
        <v>142</v>
      </c>
      <c r="F12" s="34" t="s">
        <v>162</v>
      </c>
      <c r="G12" s="108" t="s">
        <v>130</v>
      </c>
      <c r="H12" s="109">
        <v>2017</v>
      </c>
      <c r="I12" s="111" t="s">
        <v>184</v>
      </c>
      <c r="J12" s="111" t="s">
        <v>193</v>
      </c>
      <c r="K12" s="112"/>
    </row>
    <row r="13" spans="1:11" ht="118.5" customHeight="1">
      <c r="A13" s="114" t="s">
        <v>29</v>
      </c>
      <c r="B13" s="33" t="s">
        <v>23</v>
      </c>
      <c r="C13" s="33" t="s">
        <v>178</v>
      </c>
      <c r="D13" s="33"/>
      <c r="E13" s="34" t="s">
        <v>179</v>
      </c>
      <c r="F13" s="34" t="s">
        <v>162</v>
      </c>
      <c r="G13" s="108" t="s">
        <v>130</v>
      </c>
      <c r="H13" s="109">
        <v>2017</v>
      </c>
      <c r="I13" s="111" t="s">
        <v>180</v>
      </c>
      <c r="J13" s="111" t="s">
        <v>181</v>
      </c>
      <c r="K13" s="112"/>
    </row>
    <row r="14" spans="1:11" ht="63.75">
      <c r="A14" s="114" t="s">
        <v>29</v>
      </c>
      <c r="B14" s="33" t="s">
        <v>23</v>
      </c>
      <c r="C14" s="33" t="s">
        <v>101</v>
      </c>
      <c r="D14" s="33"/>
      <c r="E14" s="34" t="s">
        <v>102</v>
      </c>
      <c r="F14" s="34" t="s">
        <v>187</v>
      </c>
      <c r="G14" s="108" t="s">
        <v>130</v>
      </c>
      <c r="H14" s="109">
        <v>2017</v>
      </c>
      <c r="I14" s="111"/>
      <c r="J14" s="111"/>
      <c r="K14" s="112"/>
    </row>
    <row r="15" spans="1:11" ht="336" customHeight="1">
      <c r="A15" s="114" t="s">
        <v>29</v>
      </c>
      <c r="B15" s="33" t="s">
        <v>23</v>
      </c>
      <c r="C15" s="33" t="s">
        <v>101</v>
      </c>
      <c r="D15" s="33" t="s">
        <v>24</v>
      </c>
      <c r="E15" s="34" t="s">
        <v>172</v>
      </c>
      <c r="F15" s="34" t="s">
        <v>162</v>
      </c>
      <c r="G15" s="108" t="s">
        <v>130</v>
      </c>
      <c r="H15" s="109">
        <v>2017</v>
      </c>
      <c r="I15" s="34" t="s">
        <v>185</v>
      </c>
      <c r="J15" s="111" t="s">
        <v>173</v>
      </c>
      <c r="K15" s="112"/>
    </row>
    <row r="16" spans="1:11" ht="294" customHeight="1">
      <c r="A16" s="114" t="s">
        <v>29</v>
      </c>
      <c r="B16" s="113"/>
      <c r="C16" s="33" t="s">
        <v>101</v>
      </c>
      <c r="D16" s="33" t="s">
        <v>23</v>
      </c>
      <c r="E16" s="34" t="s">
        <v>143</v>
      </c>
      <c r="F16" s="34" t="s">
        <v>161</v>
      </c>
      <c r="G16" s="108" t="s">
        <v>130</v>
      </c>
      <c r="H16" s="109">
        <v>2017</v>
      </c>
      <c r="I16" s="111" t="s">
        <v>185</v>
      </c>
      <c r="J16" s="111" t="s">
        <v>174</v>
      </c>
      <c r="K16" s="112"/>
    </row>
    <row r="17" spans="1:11" ht="249" customHeight="1">
      <c r="A17" s="114" t="s">
        <v>29</v>
      </c>
      <c r="B17" s="113">
        <v>2</v>
      </c>
      <c r="C17" s="33" t="s">
        <v>189</v>
      </c>
      <c r="D17" s="33"/>
      <c r="E17" s="111" t="s">
        <v>190</v>
      </c>
      <c r="F17" s="111" t="s">
        <v>191</v>
      </c>
      <c r="G17" s="108" t="s">
        <v>130</v>
      </c>
      <c r="H17" s="109">
        <v>2017</v>
      </c>
      <c r="I17" s="111" t="s">
        <v>192</v>
      </c>
      <c r="J17" s="111" t="s">
        <v>194</v>
      </c>
      <c r="K17" s="112"/>
    </row>
    <row r="18" spans="1:11" ht="171.75" customHeight="1">
      <c r="A18" s="114" t="s">
        <v>29</v>
      </c>
      <c r="B18" s="113">
        <v>2</v>
      </c>
      <c r="C18" s="33" t="s">
        <v>144</v>
      </c>
      <c r="D18" s="33"/>
      <c r="E18" s="34" t="s">
        <v>145</v>
      </c>
      <c r="F18" s="34" t="s">
        <v>163</v>
      </c>
      <c r="G18" s="108" t="s">
        <v>130</v>
      </c>
      <c r="H18" s="109">
        <v>2017</v>
      </c>
      <c r="I18" s="34" t="s">
        <v>195</v>
      </c>
      <c r="J18" s="34" t="s">
        <v>197</v>
      </c>
      <c r="K18" s="112"/>
    </row>
    <row r="19" spans="1:11" ht="67.5" customHeight="1">
      <c r="A19" s="114" t="s">
        <v>29</v>
      </c>
      <c r="B19" s="33" t="s">
        <v>23</v>
      </c>
      <c r="C19" s="33" t="s">
        <v>86</v>
      </c>
      <c r="D19" s="33"/>
      <c r="E19" s="34" t="s">
        <v>146</v>
      </c>
      <c r="F19" s="34" t="s">
        <v>162</v>
      </c>
      <c r="G19" s="108" t="s">
        <v>130</v>
      </c>
      <c r="H19" s="109">
        <v>2017</v>
      </c>
      <c r="I19" s="34"/>
      <c r="J19" s="34"/>
      <c r="K19" s="112"/>
    </row>
    <row r="20" spans="1:11" ht="318.75" customHeight="1">
      <c r="A20" s="114" t="s">
        <v>29</v>
      </c>
      <c r="B20" s="33" t="s">
        <v>23</v>
      </c>
      <c r="C20" s="33" t="s">
        <v>86</v>
      </c>
      <c r="D20" s="33" t="s">
        <v>24</v>
      </c>
      <c r="E20" s="34" t="s">
        <v>147</v>
      </c>
      <c r="F20" s="34" t="s">
        <v>186</v>
      </c>
      <c r="G20" s="108" t="s">
        <v>130</v>
      </c>
      <c r="H20" s="109">
        <v>2017</v>
      </c>
      <c r="I20" s="111" t="s">
        <v>196</v>
      </c>
      <c r="J20" s="111" t="s">
        <v>148</v>
      </c>
      <c r="K20" s="112"/>
    </row>
    <row r="21" spans="1:11" ht="180" customHeight="1">
      <c r="A21" s="114" t="s">
        <v>29</v>
      </c>
      <c r="B21" s="113">
        <v>2</v>
      </c>
      <c r="C21" s="33">
        <v>12</v>
      </c>
      <c r="D21" s="113"/>
      <c r="E21" s="34" t="s">
        <v>105</v>
      </c>
      <c r="F21" s="34" t="s">
        <v>163</v>
      </c>
      <c r="G21" s="108" t="s">
        <v>130</v>
      </c>
      <c r="H21" s="115" t="s">
        <v>151</v>
      </c>
      <c r="I21" s="111" t="s">
        <v>149</v>
      </c>
      <c r="J21" s="111" t="s">
        <v>138</v>
      </c>
      <c r="K21" s="112"/>
    </row>
    <row r="22" spans="1:11" ht="25.5">
      <c r="A22" s="114" t="s">
        <v>29</v>
      </c>
      <c r="B22" s="113">
        <v>2</v>
      </c>
      <c r="C22" s="113">
        <v>13</v>
      </c>
      <c r="D22" s="113"/>
      <c r="E22" s="116" t="s">
        <v>150</v>
      </c>
      <c r="F22" s="34" t="s">
        <v>163</v>
      </c>
      <c r="G22" s="108" t="s">
        <v>130</v>
      </c>
      <c r="H22" s="115" t="s">
        <v>151</v>
      </c>
      <c r="I22" s="116" t="s">
        <v>150</v>
      </c>
      <c r="J22" s="116" t="s">
        <v>152</v>
      </c>
      <c r="K22" s="112"/>
    </row>
    <row r="23" spans="1:11" ht="67.5" customHeight="1">
      <c r="A23" s="114" t="s">
        <v>29</v>
      </c>
      <c r="B23" s="33" t="s">
        <v>90</v>
      </c>
      <c r="C23" s="33"/>
      <c r="D23" s="33"/>
      <c r="E23" s="130" t="s">
        <v>203</v>
      </c>
      <c r="F23" s="122"/>
      <c r="G23" s="108"/>
      <c r="H23" s="109"/>
      <c r="I23" s="111"/>
      <c r="J23" s="111"/>
      <c r="K23" s="112"/>
    </row>
    <row r="24" spans="1:11" ht="38.25" customHeight="1">
      <c r="A24" s="114" t="s">
        <v>29</v>
      </c>
      <c r="B24" s="33" t="s">
        <v>90</v>
      </c>
      <c r="C24" s="33" t="s">
        <v>24</v>
      </c>
      <c r="D24" s="33"/>
      <c r="E24" s="118" t="s">
        <v>204</v>
      </c>
      <c r="F24" s="125"/>
      <c r="G24" s="108" t="s">
        <v>130</v>
      </c>
      <c r="H24" s="109">
        <v>2017</v>
      </c>
      <c r="I24" s="111"/>
      <c r="J24" s="111"/>
      <c r="K24" s="113"/>
    </row>
    <row r="25" spans="1:11" ht="88.5" customHeight="1">
      <c r="A25" s="114" t="s">
        <v>29</v>
      </c>
      <c r="B25" s="33" t="s">
        <v>90</v>
      </c>
      <c r="C25" s="33" t="s">
        <v>24</v>
      </c>
      <c r="D25" s="33" t="s">
        <v>23</v>
      </c>
      <c r="E25" s="118" t="s">
        <v>244</v>
      </c>
      <c r="F25" s="118" t="s">
        <v>246</v>
      </c>
      <c r="G25" s="108" t="s">
        <v>130</v>
      </c>
      <c r="H25" s="109">
        <v>2017</v>
      </c>
      <c r="I25" s="118" t="s">
        <v>247</v>
      </c>
      <c r="J25" s="118" t="s">
        <v>249</v>
      </c>
      <c r="K25" s="113"/>
    </row>
    <row r="26" spans="1:11" ht="115.5" customHeight="1">
      <c r="A26" s="114" t="s">
        <v>29</v>
      </c>
      <c r="B26" s="33" t="s">
        <v>90</v>
      </c>
      <c r="C26" s="33" t="s">
        <v>24</v>
      </c>
      <c r="D26" s="33" t="s">
        <v>90</v>
      </c>
      <c r="E26" s="118" t="s">
        <v>245</v>
      </c>
      <c r="F26" s="118" t="s">
        <v>217</v>
      </c>
      <c r="G26" s="108" t="s">
        <v>130</v>
      </c>
      <c r="H26" s="109">
        <v>2017</v>
      </c>
      <c r="I26" s="118" t="s">
        <v>248</v>
      </c>
      <c r="J26" s="111" t="s">
        <v>250</v>
      </c>
      <c r="K26" s="113"/>
    </row>
    <row r="27" spans="1:11" ht="167.25" customHeight="1">
      <c r="A27" s="114" t="s">
        <v>29</v>
      </c>
      <c r="B27" s="33" t="s">
        <v>90</v>
      </c>
      <c r="C27" s="33" t="s">
        <v>24</v>
      </c>
      <c r="D27" s="33" t="s">
        <v>95</v>
      </c>
      <c r="E27" s="118" t="s">
        <v>205</v>
      </c>
      <c r="F27" s="118" t="s">
        <v>260</v>
      </c>
      <c r="G27" s="108" t="s">
        <v>130</v>
      </c>
      <c r="H27" s="109">
        <v>2017</v>
      </c>
      <c r="I27" s="111" t="s">
        <v>206</v>
      </c>
      <c r="J27" s="111" t="s">
        <v>273</v>
      </c>
      <c r="K27" s="223"/>
    </row>
    <row r="28" spans="1:11" ht="153">
      <c r="A28" s="114" t="s">
        <v>29</v>
      </c>
      <c r="B28" s="33" t="s">
        <v>90</v>
      </c>
      <c r="C28" s="33" t="s">
        <v>24</v>
      </c>
      <c r="D28" s="33" t="s">
        <v>98</v>
      </c>
      <c r="E28" s="118" t="s">
        <v>207</v>
      </c>
      <c r="F28" s="125" t="s">
        <v>208</v>
      </c>
      <c r="G28" s="108" t="s">
        <v>130</v>
      </c>
      <c r="H28" s="109">
        <v>2017</v>
      </c>
      <c r="I28" s="111" t="s">
        <v>209</v>
      </c>
      <c r="J28" s="111" t="s">
        <v>210</v>
      </c>
      <c r="K28" s="223"/>
    </row>
    <row r="29" spans="1:11" ht="51">
      <c r="A29" s="114" t="s">
        <v>29</v>
      </c>
      <c r="B29" s="33" t="s">
        <v>90</v>
      </c>
      <c r="C29" s="33" t="s">
        <v>24</v>
      </c>
      <c r="D29" s="33" t="s">
        <v>141</v>
      </c>
      <c r="E29" s="118" t="s">
        <v>211</v>
      </c>
      <c r="F29" s="118" t="s">
        <v>212</v>
      </c>
      <c r="G29" s="108" t="s">
        <v>130</v>
      </c>
      <c r="H29" s="109">
        <v>2017</v>
      </c>
      <c r="I29" s="111" t="s">
        <v>213</v>
      </c>
      <c r="J29" s="111" t="s">
        <v>257</v>
      </c>
      <c r="K29" s="131"/>
    </row>
    <row r="30" spans="1:11" ht="102">
      <c r="A30" s="114" t="s">
        <v>29</v>
      </c>
      <c r="B30" s="33" t="s">
        <v>90</v>
      </c>
      <c r="C30" s="33" t="s">
        <v>24</v>
      </c>
      <c r="D30" s="33" t="s">
        <v>178</v>
      </c>
      <c r="E30" s="127" t="s">
        <v>214</v>
      </c>
      <c r="F30" s="127" t="s">
        <v>212</v>
      </c>
      <c r="G30" s="108" t="s">
        <v>130</v>
      </c>
      <c r="H30" s="109">
        <v>2017</v>
      </c>
      <c r="I30" s="111" t="s">
        <v>215</v>
      </c>
      <c r="J30" s="111" t="s">
        <v>268</v>
      </c>
      <c r="K30" s="131"/>
    </row>
    <row r="31" spans="1:11" ht="38.25">
      <c r="A31" s="114" t="s">
        <v>29</v>
      </c>
      <c r="B31" s="33" t="s">
        <v>90</v>
      </c>
      <c r="C31" s="33" t="s">
        <v>24</v>
      </c>
      <c r="D31" s="33" t="s">
        <v>101</v>
      </c>
      <c r="E31" s="118" t="s">
        <v>216</v>
      </c>
      <c r="F31" s="118" t="s">
        <v>217</v>
      </c>
      <c r="G31" s="108" t="s">
        <v>130</v>
      </c>
      <c r="H31" s="109">
        <v>2017</v>
      </c>
      <c r="I31" s="111" t="s">
        <v>218</v>
      </c>
      <c r="J31" s="111" t="s">
        <v>251</v>
      </c>
      <c r="K31" s="131"/>
    </row>
    <row r="32" spans="1:11" ht="38.25">
      <c r="A32" s="114" t="s">
        <v>29</v>
      </c>
      <c r="B32" s="33" t="s">
        <v>90</v>
      </c>
      <c r="C32" s="33" t="s">
        <v>23</v>
      </c>
      <c r="D32" s="33"/>
      <c r="E32" s="132" t="s">
        <v>219</v>
      </c>
      <c r="F32" s="34"/>
      <c r="G32" s="108"/>
      <c r="H32" s="109"/>
      <c r="I32" s="111"/>
      <c r="J32" s="119"/>
      <c r="K32" s="112"/>
    </row>
    <row r="33" spans="1:11" ht="116.25" customHeight="1">
      <c r="A33" s="114" t="s">
        <v>29</v>
      </c>
      <c r="B33" s="33" t="s">
        <v>90</v>
      </c>
      <c r="C33" s="33" t="s">
        <v>23</v>
      </c>
      <c r="D33" s="33" t="s">
        <v>24</v>
      </c>
      <c r="E33" s="118" t="s">
        <v>220</v>
      </c>
      <c r="F33" s="125" t="s">
        <v>208</v>
      </c>
      <c r="G33" s="108" t="s">
        <v>130</v>
      </c>
      <c r="H33" s="109">
        <v>2017</v>
      </c>
      <c r="I33" s="111" t="s">
        <v>221</v>
      </c>
      <c r="J33" s="111" t="s">
        <v>222</v>
      </c>
      <c r="K33" s="112"/>
    </row>
    <row r="34" spans="1:11" ht="219.75" customHeight="1">
      <c r="A34" s="114" t="s">
        <v>29</v>
      </c>
      <c r="B34" s="33" t="s">
        <v>90</v>
      </c>
      <c r="C34" s="33" t="s">
        <v>23</v>
      </c>
      <c r="D34" s="33" t="s">
        <v>23</v>
      </c>
      <c r="E34" s="118" t="s">
        <v>223</v>
      </c>
      <c r="F34" s="125" t="s">
        <v>208</v>
      </c>
      <c r="G34" s="108" t="s">
        <v>130</v>
      </c>
      <c r="H34" s="109">
        <v>2017</v>
      </c>
      <c r="I34" s="111" t="s">
        <v>224</v>
      </c>
      <c r="J34" s="111" t="s">
        <v>261</v>
      </c>
      <c r="K34" s="112"/>
    </row>
    <row r="35" spans="1:11" ht="220.5" customHeight="1">
      <c r="A35" s="114" t="s">
        <v>29</v>
      </c>
      <c r="B35" s="33" t="s">
        <v>90</v>
      </c>
      <c r="C35" s="33" t="s">
        <v>23</v>
      </c>
      <c r="D35" s="33" t="s">
        <v>90</v>
      </c>
      <c r="E35" s="127" t="s">
        <v>262</v>
      </c>
      <c r="F35" s="133" t="s">
        <v>256</v>
      </c>
      <c r="G35" s="108" t="s">
        <v>130</v>
      </c>
      <c r="H35" s="115" t="s">
        <v>151</v>
      </c>
      <c r="I35" s="111" t="s">
        <v>263</v>
      </c>
      <c r="J35" s="134" t="s">
        <v>269</v>
      </c>
      <c r="K35" s="112"/>
    </row>
    <row r="36" spans="1:11" ht="169.5" customHeight="1">
      <c r="A36" s="114" t="s">
        <v>29</v>
      </c>
      <c r="B36" s="33" t="s">
        <v>90</v>
      </c>
      <c r="C36" s="33" t="s">
        <v>23</v>
      </c>
      <c r="D36" s="33" t="s">
        <v>95</v>
      </c>
      <c r="E36" s="34" t="s">
        <v>252</v>
      </c>
      <c r="F36" s="125" t="s">
        <v>217</v>
      </c>
      <c r="G36" s="108" t="s">
        <v>130</v>
      </c>
      <c r="H36" s="115" t="s">
        <v>151</v>
      </c>
      <c r="I36" s="34" t="s">
        <v>264</v>
      </c>
      <c r="J36" s="134" t="s">
        <v>258</v>
      </c>
      <c r="K36" s="112"/>
    </row>
    <row r="37" spans="1:11" ht="117" customHeight="1">
      <c r="A37" s="114" t="s">
        <v>29</v>
      </c>
      <c r="B37" s="33" t="s">
        <v>90</v>
      </c>
      <c r="C37" s="33" t="s">
        <v>23</v>
      </c>
      <c r="D37" s="33" t="s">
        <v>98</v>
      </c>
      <c r="E37" s="34" t="s">
        <v>253</v>
      </c>
      <c r="F37" s="125" t="s">
        <v>217</v>
      </c>
      <c r="G37" s="108" t="s">
        <v>130</v>
      </c>
      <c r="H37" s="115" t="s">
        <v>151</v>
      </c>
      <c r="I37" s="111"/>
      <c r="J37" s="134" t="s">
        <v>259</v>
      </c>
      <c r="K37" s="112"/>
    </row>
    <row r="38" spans="1:23" s="73" customFormat="1" ht="81" customHeight="1">
      <c r="A38" s="224" t="s">
        <v>29</v>
      </c>
      <c r="B38" s="226">
        <v>3</v>
      </c>
      <c r="C38" s="226">
        <v>2</v>
      </c>
      <c r="D38" s="226">
        <v>6</v>
      </c>
      <c r="E38" s="118" t="s">
        <v>225</v>
      </c>
      <c r="F38" s="227" t="s">
        <v>208</v>
      </c>
      <c r="G38" s="228" t="s">
        <v>130</v>
      </c>
      <c r="H38" s="229" t="s">
        <v>151</v>
      </c>
      <c r="I38" s="230" t="s">
        <v>226</v>
      </c>
      <c r="J38" s="120" t="s">
        <v>274</v>
      </c>
      <c r="K38" s="231"/>
      <c r="L38" s="106"/>
      <c r="M38" s="106"/>
      <c r="N38" s="106"/>
      <c r="O38" s="106"/>
      <c r="P38" s="106"/>
      <c r="Q38" s="106"/>
      <c r="R38" s="106"/>
      <c r="S38" s="106"/>
      <c r="T38" s="106"/>
      <c r="U38" s="106"/>
      <c r="V38" s="106"/>
      <c r="W38" s="106"/>
    </row>
    <row r="39" spans="1:23" s="73" customFormat="1" ht="110.25" customHeight="1">
      <c r="A39" s="225"/>
      <c r="B39" s="225"/>
      <c r="C39" s="225"/>
      <c r="D39" s="225"/>
      <c r="E39" s="118" t="s">
        <v>227</v>
      </c>
      <c r="F39" s="225"/>
      <c r="G39" s="225"/>
      <c r="H39" s="225"/>
      <c r="I39" s="225"/>
      <c r="J39" s="112" t="s">
        <v>275</v>
      </c>
      <c r="K39" s="232"/>
      <c r="L39" s="106"/>
      <c r="M39" s="106"/>
      <c r="N39" s="106"/>
      <c r="O39" s="106"/>
      <c r="P39" s="106"/>
      <c r="Q39" s="106"/>
      <c r="R39" s="106"/>
      <c r="S39" s="106"/>
      <c r="T39" s="106"/>
      <c r="U39" s="106"/>
      <c r="V39" s="106"/>
      <c r="W39" s="106"/>
    </row>
    <row r="40" spans="1:23" s="73" customFormat="1" ht="65.25" customHeight="1">
      <c r="A40" s="225"/>
      <c r="B40" s="225"/>
      <c r="C40" s="225"/>
      <c r="D40" s="225"/>
      <c r="E40" s="118" t="s">
        <v>228</v>
      </c>
      <c r="F40" s="225"/>
      <c r="G40" s="225"/>
      <c r="H40" s="225"/>
      <c r="I40" s="225"/>
      <c r="J40" s="120" t="s">
        <v>276</v>
      </c>
      <c r="K40" s="232"/>
      <c r="L40" s="106"/>
      <c r="M40" s="106"/>
      <c r="N40" s="106"/>
      <c r="O40" s="106"/>
      <c r="P40" s="106"/>
      <c r="Q40" s="106"/>
      <c r="R40" s="106"/>
      <c r="S40" s="106"/>
      <c r="T40" s="106"/>
      <c r="U40" s="106"/>
      <c r="V40" s="106"/>
      <c r="W40" s="106"/>
    </row>
    <row r="41" spans="1:23" s="73" customFormat="1" ht="24.75" customHeight="1">
      <c r="A41" s="225"/>
      <c r="B41" s="225"/>
      <c r="C41" s="225"/>
      <c r="D41" s="225"/>
      <c r="E41" s="118" t="s">
        <v>229</v>
      </c>
      <c r="F41" s="225"/>
      <c r="G41" s="225"/>
      <c r="H41" s="225"/>
      <c r="I41" s="225"/>
      <c r="J41" s="120" t="s">
        <v>267</v>
      </c>
      <c r="K41" s="232"/>
      <c r="L41" s="106"/>
      <c r="M41" s="106"/>
      <c r="N41" s="106"/>
      <c r="O41" s="106"/>
      <c r="P41" s="106"/>
      <c r="Q41" s="106"/>
      <c r="R41" s="106"/>
      <c r="S41" s="106"/>
      <c r="T41" s="106"/>
      <c r="U41" s="106"/>
      <c r="V41" s="106"/>
      <c r="W41" s="106"/>
    </row>
    <row r="42" spans="1:23" s="73" customFormat="1" ht="89.25">
      <c r="A42" s="225"/>
      <c r="B42" s="225"/>
      <c r="C42" s="225"/>
      <c r="D42" s="225"/>
      <c r="E42" s="118" t="s">
        <v>230</v>
      </c>
      <c r="F42" s="225"/>
      <c r="G42" s="225"/>
      <c r="H42" s="225"/>
      <c r="I42" s="225"/>
      <c r="J42" s="122" t="s">
        <v>231</v>
      </c>
      <c r="K42" s="232"/>
      <c r="L42" s="106"/>
      <c r="M42" s="106"/>
      <c r="N42" s="106"/>
      <c r="O42" s="106"/>
      <c r="P42" s="106"/>
      <c r="Q42" s="106"/>
      <c r="R42" s="106"/>
      <c r="S42" s="106"/>
      <c r="T42" s="106"/>
      <c r="U42" s="106"/>
      <c r="V42" s="106"/>
      <c r="W42" s="106"/>
    </row>
    <row r="43" spans="1:23" s="73" customFormat="1" ht="100.5" customHeight="1">
      <c r="A43" s="225"/>
      <c r="B43" s="225"/>
      <c r="C43" s="225"/>
      <c r="D43" s="225"/>
      <c r="E43" s="118" t="s">
        <v>232</v>
      </c>
      <c r="F43" s="225"/>
      <c r="G43" s="225"/>
      <c r="H43" s="225"/>
      <c r="I43" s="225"/>
      <c r="J43" s="123" t="s">
        <v>266</v>
      </c>
      <c r="K43" s="232"/>
      <c r="L43" s="106"/>
      <c r="M43" s="106"/>
      <c r="N43" s="106"/>
      <c r="O43" s="106"/>
      <c r="P43" s="106"/>
      <c r="Q43" s="106"/>
      <c r="R43" s="106"/>
      <c r="S43" s="106"/>
      <c r="T43" s="106"/>
      <c r="U43" s="106"/>
      <c r="V43" s="106"/>
      <c r="W43" s="106"/>
    </row>
    <row r="44" spans="1:23" s="73" customFormat="1" ht="12.75">
      <c r="A44" s="225"/>
      <c r="B44" s="225"/>
      <c r="C44" s="225"/>
      <c r="D44" s="225"/>
      <c r="E44" s="117" t="s">
        <v>233</v>
      </c>
      <c r="F44" s="225"/>
      <c r="G44" s="225"/>
      <c r="H44" s="225"/>
      <c r="I44" s="225"/>
      <c r="J44" s="121"/>
      <c r="K44" s="232"/>
      <c r="L44" s="106"/>
      <c r="M44" s="106"/>
      <c r="N44" s="106"/>
      <c r="O44" s="106"/>
      <c r="P44" s="106"/>
      <c r="Q44" s="106"/>
      <c r="R44" s="106"/>
      <c r="S44" s="106"/>
      <c r="T44" s="106"/>
      <c r="U44" s="106"/>
      <c r="V44" s="106"/>
      <c r="W44" s="106"/>
    </row>
    <row r="45" spans="1:23" s="73" customFormat="1" ht="104.25" customHeight="1">
      <c r="A45" s="118" t="s">
        <v>29</v>
      </c>
      <c r="B45" s="118" t="s">
        <v>90</v>
      </c>
      <c r="C45" s="118">
        <v>2</v>
      </c>
      <c r="D45" s="118">
        <v>7</v>
      </c>
      <c r="E45" s="118" t="s">
        <v>234</v>
      </c>
      <c r="F45" s="118" t="s">
        <v>254</v>
      </c>
      <c r="G45" s="118" t="s">
        <v>130</v>
      </c>
      <c r="H45" s="118">
        <v>2017</v>
      </c>
      <c r="I45" s="118" t="s">
        <v>235</v>
      </c>
      <c r="J45" s="118" t="s">
        <v>272</v>
      </c>
      <c r="K45" s="126"/>
      <c r="L45" s="106"/>
      <c r="M45" s="106"/>
      <c r="N45" s="106"/>
      <c r="O45" s="106"/>
      <c r="P45" s="106"/>
      <c r="Q45" s="106"/>
      <c r="R45" s="106"/>
      <c r="S45" s="106"/>
      <c r="T45" s="106"/>
      <c r="U45" s="106"/>
      <c r="V45" s="106"/>
      <c r="W45" s="106"/>
    </row>
    <row r="46" spans="1:23" s="73" customFormat="1" ht="63.75">
      <c r="A46" s="114" t="s">
        <v>29</v>
      </c>
      <c r="B46" s="33" t="s">
        <v>90</v>
      </c>
      <c r="C46" s="114">
        <v>2</v>
      </c>
      <c r="D46" s="114">
        <v>8</v>
      </c>
      <c r="E46" s="118" t="s">
        <v>236</v>
      </c>
      <c r="F46" s="124"/>
      <c r="G46" s="108" t="s">
        <v>130</v>
      </c>
      <c r="H46" s="109">
        <v>2017</v>
      </c>
      <c r="I46" s="118" t="s">
        <v>237</v>
      </c>
      <c r="J46" s="118" t="s">
        <v>277</v>
      </c>
      <c r="K46" s="126"/>
      <c r="L46" s="106"/>
      <c r="M46" s="106"/>
      <c r="N46" s="106"/>
      <c r="O46" s="106"/>
      <c r="P46" s="106"/>
      <c r="Q46" s="106"/>
      <c r="R46" s="106"/>
      <c r="S46" s="106"/>
      <c r="T46" s="106"/>
      <c r="U46" s="106"/>
      <c r="V46" s="106"/>
      <c r="W46" s="106"/>
    </row>
    <row r="47" spans="1:23" s="73" customFormat="1" ht="115.5" customHeight="1">
      <c r="A47" s="114" t="s">
        <v>29</v>
      </c>
      <c r="B47" s="33" t="s">
        <v>90</v>
      </c>
      <c r="C47" s="114">
        <v>2</v>
      </c>
      <c r="D47" s="114">
        <v>9</v>
      </c>
      <c r="E47" s="118" t="s">
        <v>238</v>
      </c>
      <c r="F47" s="125" t="s">
        <v>208</v>
      </c>
      <c r="G47" s="108" t="s">
        <v>130</v>
      </c>
      <c r="H47" s="109">
        <v>2017</v>
      </c>
      <c r="I47" s="118" t="s">
        <v>265</v>
      </c>
      <c r="J47" s="111" t="s">
        <v>239</v>
      </c>
      <c r="K47" s="112"/>
      <c r="L47" s="106"/>
      <c r="M47" s="106"/>
      <c r="N47" s="106"/>
      <c r="O47" s="106"/>
      <c r="P47" s="106"/>
      <c r="Q47" s="106"/>
      <c r="R47" s="106"/>
      <c r="S47" s="106"/>
      <c r="T47" s="106"/>
      <c r="U47" s="106"/>
      <c r="V47" s="106"/>
      <c r="W47" s="106"/>
    </row>
    <row r="48" spans="1:11" ht="217.5" customHeight="1">
      <c r="A48" s="114" t="s">
        <v>29</v>
      </c>
      <c r="B48" s="33" t="s">
        <v>90</v>
      </c>
      <c r="C48" s="114">
        <v>2</v>
      </c>
      <c r="D48" s="114">
        <v>10</v>
      </c>
      <c r="E48" s="118" t="s">
        <v>240</v>
      </c>
      <c r="F48" s="118" t="s">
        <v>92</v>
      </c>
      <c r="G48" s="108" t="s">
        <v>130</v>
      </c>
      <c r="H48" s="109">
        <v>2017</v>
      </c>
      <c r="I48" s="118" t="s">
        <v>241</v>
      </c>
      <c r="J48" s="111" t="s">
        <v>278</v>
      </c>
      <c r="K48" s="112"/>
    </row>
    <row r="49" spans="1:11" ht="102.75" customHeight="1">
      <c r="A49" s="114" t="s">
        <v>29</v>
      </c>
      <c r="B49" s="33" t="s">
        <v>90</v>
      </c>
      <c r="C49" s="114">
        <v>2</v>
      </c>
      <c r="D49" s="114">
        <v>11</v>
      </c>
      <c r="E49" s="118" t="s">
        <v>242</v>
      </c>
      <c r="F49" s="118" t="s">
        <v>255</v>
      </c>
      <c r="G49" s="108" t="s">
        <v>130</v>
      </c>
      <c r="H49" s="109">
        <v>2017</v>
      </c>
      <c r="I49" s="111" t="s">
        <v>243</v>
      </c>
      <c r="J49" s="111" t="s">
        <v>279</v>
      </c>
      <c r="K49" s="112"/>
    </row>
    <row r="338" ht="15"/>
  </sheetData>
  <sheetProtection/>
  <mergeCells count="20">
    <mergeCell ref="K27:K28"/>
    <mergeCell ref="A38:A44"/>
    <mergeCell ref="B38:B44"/>
    <mergeCell ref="C38:C44"/>
    <mergeCell ref="D38:D44"/>
    <mergeCell ref="F38:F44"/>
    <mergeCell ref="G38:G44"/>
    <mergeCell ref="H38:H44"/>
    <mergeCell ref="I38:I44"/>
    <mergeCell ref="K38:K44"/>
    <mergeCell ref="K4:K5"/>
    <mergeCell ref="A2:J2"/>
    <mergeCell ref="A3:J3"/>
    <mergeCell ref="A4:D4"/>
    <mergeCell ref="E4:E5"/>
    <mergeCell ref="F4:F5"/>
    <mergeCell ref="G4:G5"/>
    <mergeCell ref="H4:H5"/>
    <mergeCell ref="I4:I5"/>
    <mergeCell ref="J4:J5"/>
  </mergeCells>
  <hyperlinks>
    <hyperlink ref="E6" location="Par338" tooltip="Ссылка на текущий документ" display="Par338"/>
  </hyperlink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K12"/>
  <sheetViews>
    <sheetView zoomScalePageLayoutView="0" workbookViewId="0" topLeftCell="A4">
      <selection activeCell="G11" sqref="G11"/>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11" width="10.7109375" style="0" customWidth="1"/>
  </cols>
  <sheetData>
    <row r="1" spans="1:11" s="6" customFormat="1" ht="13.5" customHeight="1">
      <c r="A1" s="5"/>
      <c r="B1" s="5"/>
      <c r="C1" s="5"/>
      <c r="D1" s="5"/>
      <c r="E1" s="5"/>
      <c r="F1" s="5"/>
      <c r="G1" s="5"/>
      <c r="H1" s="5"/>
      <c r="I1" s="3"/>
      <c r="K1" s="5"/>
    </row>
    <row r="2" spans="1:11" s="6" customFormat="1" ht="13.5" customHeight="1">
      <c r="A2" s="5"/>
      <c r="B2" s="5"/>
      <c r="C2" s="5"/>
      <c r="D2" s="5"/>
      <c r="E2" s="4"/>
      <c r="F2" s="4"/>
      <c r="G2" s="4"/>
      <c r="H2" s="4"/>
      <c r="I2" s="4"/>
      <c r="J2" s="4"/>
      <c r="K2" s="4"/>
    </row>
    <row r="3" spans="1:11" ht="46.5" customHeight="1">
      <c r="A3" s="242" t="s">
        <v>120</v>
      </c>
      <c r="B3" s="243"/>
      <c r="C3" s="243"/>
      <c r="D3" s="243"/>
      <c r="E3" s="243"/>
      <c r="F3" s="243"/>
      <c r="G3" s="243"/>
      <c r="H3" s="243"/>
      <c r="I3" s="243"/>
      <c r="J3" s="243"/>
      <c r="K3" s="243"/>
    </row>
    <row r="4" spans="1:11" ht="18.75">
      <c r="A4" s="49"/>
      <c r="B4" s="50"/>
      <c r="C4" s="50"/>
      <c r="D4" s="50"/>
      <c r="E4" s="244" t="s">
        <v>125</v>
      </c>
      <c r="F4" s="244"/>
      <c r="G4" s="244"/>
      <c r="H4" s="50"/>
      <c r="I4" s="50"/>
      <c r="J4" s="50"/>
      <c r="K4" s="50"/>
    </row>
    <row r="5" spans="1:11" ht="15">
      <c r="A5" s="1"/>
      <c r="B5" s="1"/>
      <c r="C5" s="1"/>
      <c r="D5" s="2"/>
      <c r="E5" s="2"/>
      <c r="F5" s="2"/>
      <c r="G5" s="2"/>
      <c r="H5" s="2"/>
      <c r="I5" s="2"/>
      <c r="J5" s="2"/>
      <c r="K5" s="2"/>
    </row>
    <row r="6" spans="1:11" ht="62.25" customHeight="1">
      <c r="A6" s="173" t="s">
        <v>25</v>
      </c>
      <c r="B6" s="173"/>
      <c r="C6" s="173" t="s">
        <v>41</v>
      </c>
      <c r="D6" s="173" t="s">
        <v>3</v>
      </c>
      <c r="E6" s="173" t="s">
        <v>4</v>
      </c>
      <c r="F6" s="173" t="s">
        <v>5</v>
      </c>
      <c r="G6" s="173" t="s">
        <v>63</v>
      </c>
      <c r="H6" s="173" t="s">
        <v>62</v>
      </c>
      <c r="I6" s="173" t="s">
        <v>112</v>
      </c>
      <c r="J6" s="173" t="s">
        <v>8</v>
      </c>
      <c r="K6" s="173" t="s">
        <v>9</v>
      </c>
    </row>
    <row r="7" spans="1:11" ht="39.75" customHeight="1">
      <c r="A7" s="40" t="s">
        <v>30</v>
      </c>
      <c r="B7" s="40" t="s">
        <v>26</v>
      </c>
      <c r="C7" s="241"/>
      <c r="D7" s="174" t="s">
        <v>6</v>
      </c>
      <c r="E7" s="174" t="s">
        <v>36</v>
      </c>
      <c r="F7" s="174"/>
      <c r="G7" s="174"/>
      <c r="H7" s="174"/>
      <c r="I7" s="174"/>
      <c r="J7" s="174"/>
      <c r="K7" s="174"/>
    </row>
    <row r="8" spans="1:11" ht="15">
      <c r="A8" s="239" t="s">
        <v>113</v>
      </c>
      <c r="B8" s="240"/>
      <c r="C8" s="240"/>
      <c r="D8" s="240"/>
      <c r="E8" s="240"/>
      <c r="F8" s="240"/>
      <c r="G8" s="240"/>
      <c r="H8" s="240"/>
      <c r="I8" s="240"/>
      <c r="J8" s="240"/>
      <c r="K8" s="240"/>
    </row>
    <row r="9" spans="1:11" ht="15">
      <c r="A9" s="233" t="s">
        <v>29</v>
      </c>
      <c r="B9" s="233" t="s">
        <v>23</v>
      </c>
      <c r="C9" s="233" t="s">
        <v>84</v>
      </c>
      <c r="D9" s="180" t="s">
        <v>91</v>
      </c>
      <c r="E9" s="51" t="s">
        <v>114</v>
      </c>
      <c r="F9" s="40" t="s">
        <v>115</v>
      </c>
      <c r="G9" s="71">
        <v>40</v>
      </c>
      <c r="H9" s="71">
        <v>24</v>
      </c>
      <c r="I9" s="71">
        <v>24</v>
      </c>
      <c r="J9" s="52">
        <v>60</v>
      </c>
      <c r="K9" s="52">
        <v>100</v>
      </c>
    </row>
    <row r="10" spans="1:11" ht="51">
      <c r="A10" s="234"/>
      <c r="B10" s="234"/>
      <c r="C10" s="234"/>
      <c r="D10" s="181"/>
      <c r="E10" s="53" t="s">
        <v>116</v>
      </c>
      <c r="F10" s="54" t="s">
        <v>7</v>
      </c>
      <c r="G10" s="55">
        <v>170</v>
      </c>
      <c r="H10" s="55">
        <v>99</v>
      </c>
      <c r="I10" s="55">
        <v>75</v>
      </c>
      <c r="J10" s="52">
        <v>44</v>
      </c>
      <c r="K10" s="52">
        <v>76</v>
      </c>
    </row>
    <row r="11" spans="1:11" ht="24">
      <c r="A11" s="235" t="s">
        <v>23</v>
      </c>
      <c r="B11" s="235" t="s">
        <v>29</v>
      </c>
      <c r="C11" s="236">
        <v>938</v>
      </c>
      <c r="D11" s="237" t="s">
        <v>105</v>
      </c>
      <c r="E11" s="56" t="s">
        <v>119</v>
      </c>
      <c r="F11" s="57" t="s">
        <v>117</v>
      </c>
      <c r="G11" s="72">
        <v>1030</v>
      </c>
      <c r="H11" s="72">
        <v>1030</v>
      </c>
      <c r="I11" s="72">
        <v>1030</v>
      </c>
      <c r="J11" s="52">
        <v>100</v>
      </c>
      <c r="K11" s="52">
        <v>100</v>
      </c>
    </row>
    <row r="12" spans="1:11" ht="48">
      <c r="A12" s="235"/>
      <c r="B12" s="235"/>
      <c r="C12" s="236"/>
      <c r="D12" s="238"/>
      <c r="E12" s="58" t="s">
        <v>116</v>
      </c>
      <c r="F12" s="59" t="s">
        <v>118</v>
      </c>
      <c r="G12" s="55">
        <v>45758</v>
      </c>
      <c r="H12" s="55">
        <v>24554.1</v>
      </c>
      <c r="I12" s="55">
        <v>24450.7</v>
      </c>
      <c r="J12" s="52">
        <v>53</v>
      </c>
      <c r="K12" s="52">
        <v>100</v>
      </c>
    </row>
  </sheetData>
  <sheetProtection/>
  <mergeCells count="21">
    <mergeCell ref="J6:J7"/>
    <mergeCell ref="C6:C7"/>
    <mergeCell ref="G6:G7"/>
    <mergeCell ref="A9:A10"/>
    <mergeCell ref="I6:I7"/>
    <mergeCell ref="D6:D7"/>
    <mergeCell ref="A3:K3"/>
    <mergeCell ref="E4:G4"/>
    <mergeCell ref="A6:B6"/>
    <mergeCell ref="E6:E7"/>
    <mergeCell ref="F6:F7"/>
    <mergeCell ref="C9:C10"/>
    <mergeCell ref="K6:K7"/>
    <mergeCell ref="B9:B10"/>
    <mergeCell ref="H6:H7"/>
    <mergeCell ref="D9:D10"/>
    <mergeCell ref="A11:A12"/>
    <mergeCell ref="B11:B12"/>
    <mergeCell ref="C11:C12"/>
    <mergeCell ref="D11:D12"/>
    <mergeCell ref="A8:K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V20"/>
  <sheetViews>
    <sheetView tabSelected="1" zoomScalePageLayoutView="0" workbookViewId="0" topLeftCell="A15">
      <selection activeCell="G19" sqref="G19"/>
    </sheetView>
  </sheetViews>
  <sheetFormatPr defaultColWidth="8.8515625" defaultRowHeight="15"/>
  <cols>
    <col min="1" max="2" width="5.28125" style="16" customWidth="1"/>
    <col min="3" max="3" width="3.57421875" style="16" customWidth="1"/>
    <col min="4" max="4" width="42.8515625" style="16" customWidth="1"/>
    <col min="5" max="5" width="8.7109375" style="16" customWidth="1"/>
    <col min="6" max="9" width="10.421875" style="16" customWidth="1"/>
    <col min="10" max="10" width="10.7109375" style="16" customWidth="1"/>
    <col min="11" max="11" width="16.00390625" style="16" customWidth="1"/>
    <col min="12" max="12" width="8.8515625" style="30" customWidth="1"/>
    <col min="13" max="16384" width="8.8515625" style="16" customWidth="1"/>
  </cols>
  <sheetData>
    <row r="1" spans="1:11" ht="6" customHeight="1">
      <c r="A1" s="1"/>
      <c r="B1" s="5"/>
      <c r="C1" s="5"/>
      <c r="D1" s="5"/>
      <c r="E1" s="5"/>
      <c r="F1" s="5"/>
      <c r="G1" s="5"/>
      <c r="H1" s="5"/>
      <c r="I1" s="3"/>
      <c r="J1" s="3"/>
      <c r="K1" s="3"/>
    </row>
    <row r="2" spans="1:11" ht="15.75" customHeight="1">
      <c r="A2" s="1"/>
      <c r="B2" s="219" t="s">
        <v>56</v>
      </c>
      <c r="C2" s="219"/>
      <c r="D2" s="219"/>
      <c r="E2" s="219"/>
      <c r="F2" s="219"/>
      <c r="G2" s="219"/>
      <c r="H2" s="219"/>
      <c r="I2" s="219"/>
      <c r="J2" s="219"/>
      <c r="K2" s="219"/>
    </row>
    <row r="3" spans="1:11" ht="13.5" customHeight="1">
      <c r="A3" s="1"/>
      <c r="B3" s="2"/>
      <c r="C3" s="2"/>
      <c r="D3" s="2"/>
      <c r="E3" s="2"/>
      <c r="F3" s="2"/>
      <c r="G3" s="2"/>
      <c r="H3" s="2"/>
      <c r="I3" s="2"/>
      <c r="J3" s="2"/>
      <c r="K3" s="2"/>
    </row>
    <row r="4" spans="1:12" s="17" customFormat="1" ht="39" customHeight="1">
      <c r="A4" s="251" t="s">
        <v>25</v>
      </c>
      <c r="B4" s="252"/>
      <c r="C4" s="251" t="s">
        <v>31</v>
      </c>
      <c r="D4" s="251" t="s">
        <v>32</v>
      </c>
      <c r="E4" s="251" t="s">
        <v>33</v>
      </c>
      <c r="F4" s="251" t="s">
        <v>34</v>
      </c>
      <c r="G4" s="251"/>
      <c r="H4" s="251"/>
      <c r="I4" s="246" t="s">
        <v>80</v>
      </c>
      <c r="J4" s="246" t="s">
        <v>71</v>
      </c>
      <c r="K4" s="246" t="s">
        <v>72</v>
      </c>
      <c r="L4" s="31"/>
    </row>
    <row r="5" spans="1:12" s="17" customFormat="1" ht="28.5" customHeight="1">
      <c r="A5" s="252"/>
      <c r="B5" s="252"/>
      <c r="C5" s="251"/>
      <c r="D5" s="251"/>
      <c r="E5" s="251"/>
      <c r="F5" s="251" t="s">
        <v>69</v>
      </c>
      <c r="G5" s="251" t="s">
        <v>68</v>
      </c>
      <c r="H5" s="251" t="s">
        <v>70</v>
      </c>
      <c r="I5" s="247"/>
      <c r="J5" s="247"/>
      <c r="K5" s="249"/>
      <c r="L5" s="31"/>
    </row>
    <row r="6" spans="1:12" s="17" customFormat="1" ht="30.75" customHeight="1">
      <c r="A6" s="83" t="s">
        <v>30</v>
      </c>
      <c r="B6" s="83" t="s">
        <v>26</v>
      </c>
      <c r="C6" s="251"/>
      <c r="D6" s="252"/>
      <c r="E6" s="252"/>
      <c r="F6" s="251"/>
      <c r="G6" s="251"/>
      <c r="H6" s="251"/>
      <c r="I6" s="248"/>
      <c r="J6" s="248"/>
      <c r="K6" s="250"/>
      <c r="L6" s="31"/>
    </row>
    <row r="7" spans="1:11" ht="13.5" customHeight="1">
      <c r="A7" s="76" t="s">
        <v>24</v>
      </c>
      <c r="B7" s="76" t="s">
        <v>23</v>
      </c>
      <c r="C7" s="77">
        <v>3</v>
      </c>
      <c r="D7" s="78">
        <v>4</v>
      </c>
      <c r="E7" s="78">
        <v>5</v>
      </c>
      <c r="F7" s="77">
        <v>6</v>
      </c>
      <c r="G7" s="77">
        <v>7</v>
      </c>
      <c r="H7" s="77">
        <v>8</v>
      </c>
      <c r="I7" s="77">
        <v>9</v>
      </c>
      <c r="J7" s="77">
        <v>10</v>
      </c>
      <c r="K7" s="79">
        <v>11</v>
      </c>
    </row>
    <row r="8" spans="1:12" ht="15.75">
      <c r="A8" s="80" t="s">
        <v>29</v>
      </c>
      <c r="B8" s="81" t="s">
        <v>23</v>
      </c>
      <c r="C8" s="81"/>
      <c r="D8" s="245" t="s">
        <v>108</v>
      </c>
      <c r="E8" s="245"/>
      <c r="F8" s="245"/>
      <c r="G8" s="245"/>
      <c r="H8" s="245"/>
      <c r="I8" s="245"/>
      <c r="J8" s="245"/>
      <c r="K8" s="245"/>
      <c r="L8" s="16"/>
    </row>
    <row r="9" spans="1:12" ht="34.5" customHeight="1">
      <c r="A9" s="95" t="s">
        <v>29</v>
      </c>
      <c r="B9" s="95" t="s">
        <v>23</v>
      </c>
      <c r="C9" s="81" t="s">
        <v>24</v>
      </c>
      <c r="D9" s="96" t="s">
        <v>164</v>
      </c>
      <c r="E9" s="259" t="s">
        <v>165</v>
      </c>
      <c r="F9" s="259">
        <v>13.8</v>
      </c>
      <c r="G9" s="259">
        <v>13.8</v>
      </c>
      <c r="H9" s="259">
        <v>13.8</v>
      </c>
      <c r="I9" s="260">
        <f aca="true" t="shared" si="0" ref="I9:I14">H9/G9</f>
        <v>1</v>
      </c>
      <c r="J9" s="74"/>
      <c r="K9" s="97"/>
      <c r="L9" s="16"/>
    </row>
    <row r="10" spans="1:12" ht="51" customHeight="1">
      <c r="A10" s="95" t="s">
        <v>29</v>
      </c>
      <c r="B10" s="95" t="s">
        <v>23</v>
      </c>
      <c r="C10" s="81" t="s">
        <v>23</v>
      </c>
      <c r="D10" s="98" t="s">
        <v>166</v>
      </c>
      <c r="E10" s="259" t="s">
        <v>165</v>
      </c>
      <c r="F10" s="259">
        <v>32.01</v>
      </c>
      <c r="G10" s="259">
        <v>32.01</v>
      </c>
      <c r="H10" s="259">
        <v>32</v>
      </c>
      <c r="I10" s="260">
        <f t="shared" si="0"/>
        <v>0.999687597625742</v>
      </c>
      <c r="J10" s="74"/>
      <c r="K10" s="97"/>
      <c r="L10" s="16"/>
    </row>
    <row r="11" spans="1:12" ht="81" customHeight="1">
      <c r="A11" s="95" t="s">
        <v>29</v>
      </c>
      <c r="B11" s="95" t="s">
        <v>23</v>
      </c>
      <c r="C11" s="81" t="s">
        <v>90</v>
      </c>
      <c r="D11" s="98" t="s">
        <v>167</v>
      </c>
      <c r="E11" s="259" t="s">
        <v>165</v>
      </c>
      <c r="F11" s="259">
        <v>42.5</v>
      </c>
      <c r="G11" s="259">
        <v>42.5</v>
      </c>
      <c r="H11" s="259">
        <v>42</v>
      </c>
      <c r="I11" s="260">
        <f t="shared" si="0"/>
        <v>0.9882352941176471</v>
      </c>
      <c r="J11" s="74"/>
      <c r="K11" s="97"/>
      <c r="L11" s="16"/>
    </row>
    <row r="12" spans="1:12" ht="79.5" customHeight="1">
      <c r="A12" s="95" t="s">
        <v>29</v>
      </c>
      <c r="B12" s="95" t="s">
        <v>23</v>
      </c>
      <c r="C12" s="81" t="s">
        <v>95</v>
      </c>
      <c r="D12" s="98" t="s">
        <v>168</v>
      </c>
      <c r="E12" s="259" t="s">
        <v>165</v>
      </c>
      <c r="F12" s="259">
        <v>10.2</v>
      </c>
      <c r="G12" s="259">
        <v>10.3</v>
      </c>
      <c r="H12" s="259">
        <v>10.3</v>
      </c>
      <c r="I12" s="260">
        <f t="shared" si="0"/>
        <v>1</v>
      </c>
      <c r="J12" s="74"/>
      <c r="K12" s="97"/>
      <c r="L12" s="16"/>
    </row>
    <row r="13" spans="1:12" ht="36" customHeight="1">
      <c r="A13" s="95" t="s">
        <v>29</v>
      </c>
      <c r="B13" s="95" t="s">
        <v>23</v>
      </c>
      <c r="C13" s="76" t="s">
        <v>98</v>
      </c>
      <c r="D13" s="98" t="s">
        <v>169</v>
      </c>
      <c r="E13" s="261" t="s">
        <v>170</v>
      </c>
      <c r="F13" s="261">
        <v>132</v>
      </c>
      <c r="G13" s="261">
        <v>144</v>
      </c>
      <c r="H13" s="261">
        <v>91</v>
      </c>
      <c r="I13" s="260">
        <f t="shared" si="0"/>
        <v>0.6319444444444444</v>
      </c>
      <c r="J13" s="75"/>
      <c r="K13" s="82"/>
      <c r="L13" s="16"/>
    </row>
    <row r="14" spans="1:12" ht="67.5" customHeight="1">
      <c r="A14" s="99" t="s">
        <v>29</v>
      </c>
      <c r="B14" s="99" t="s">
        <v>23</v>
      </c>
      <c r="C14" s="100" t="s">
        <v>141</v>
      </c>
      <c r="D14" s="101" t="s">
        <v>171</v>
      </c>
      <c r="E14" s="262" t="s">
        <v>165</v>
      </c>
      <c r="F14" s="262">
        <v>50</v>
      </c>
      <c r="G14" s="262">
        <v>60</v>
      </c>
      <c r="H14" s="262">
        <v>32</v>
      </c>
      <c r="I14" s="263">
        <f t="shared" si="0"/>
        <v>0.5333333333333333</v>
      </c>
      <c r="J14" s="102"/>
      <c r="K14" s="103"/>
      <c r="L14" s="16"/>
    </row>
    <row r="15" spans="1:48" s="104" customFormat="1" ht="42.75" customHeight="1">
      <c r="A15" s="80" t="s">
        <v>29</v>
      </c>
      <c r="B15" s="81" t="s">
        <v>90</v>
      </c>
      <c r="C15" s="81"/>
      <c r="D15" s="245" t="s">
        <v>198</v>
      </c>
      <c r="E15" s="245"/>
      <c r="F15" s="245"/>
      <c r="G15" s="245"/>
      <c r="H15" s="245"/>
      <c r="I15" s="245"/>
      <c r="J15" s="245"/>
      <c r="K15" s="264"/>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row>
    <row r="16" spans="1:48" s="104" customFormat="1" ht="38.25" customHeight="1">
      <c r="A16" s="95" t="s">
        <v>29</v>
      </c>
      <c r="B16" s="95" t="s">
        <v>90</v>
      </c>
      <c r="C16" s="81" t="s">
        <v>24</v>
      </c>
      <c r="D16" s="105" t="s">
        <v>199</v>
      </c>
      <c r="E16" s="259"/>
      <c r="F16" s="259"/>
      <c r="G16" s="259"/>
      <c r="H16" s="259"/>
      <c r="I16" s="260"/>
      <c r="J16" s="74"/>
      <c r="K16" s="265"/>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row>
    <row r="17" spans="1:48" s="104" customFormat="1" ht="51" customHeight="1">
      <c r="A17" s="95" t="s">
        <v>29</v>
      </c>
      <c r="B17" s="95" t="s">
        <v>90</v>
      </c>
      <c r="C17" s="81" t="s">
        <v>23</v>
      </c>
      <c r="D17" s="105" t="s">
        <v>200</v>
      </c>
      <c r="E17" s="259" t="s">
        <v>165</v>
      </c>
      <c r="F17" s="259">
        <v>60</v>
      </c>
      <c r="G17" s="259">
        <v>65</v>
      </c>
      <c r="H17" s="259">
        <v>61</v>
      </c>
      <c r="I17" s="260">
        <f>H17/G17</f>
        <v>0.9384615384615385</v>
      </c>
      <c r="J17" s="74"/>
      <c r="K17" s="265"/>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row>
    <row r="18" spans="1:48" s="104" customFormat="1" ht="81" customHeight="1">
      <c r="A18" s="95" t="s">
        <v>29</v>
      </c>
      <c r="B18" s="95" t="s">
        <v>90</v>
      </c>
      <c r="C18" s="81" t="s">
        <v>90</v>
      </c>
      <c r="D18" s="105" t="s">
        <v>201</v>
      </c>
      <c r="E18" s="259" t="s">
        <v>165</v>
      </c>
      <c r="F18" s="259">
        <v>80</v>
      </c>
      <c r="G18" s="259">
        <v>90</v>
      </c>
      <c r="H18" s="259">
        <v>81</v>
      </c>
      <c r="I18" s="260">
        <f>H18/G18</f>
        <v>0.9</v>
      </c>
      <c r="J18" s="74"/>
      <c r="K18" s="265"/>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s="104" customFormat="1" ht="67.5" customHeight="1">
      <c r="A19" s="95" t="s">
        <v>29</v>
      </c>
      <c r="B19" s="95" t="s">
        <v>23</v>
      </c>
      <c r="C19" s="76" t="s">
        <v>141</v>
      </c>
      <c r="D19" s="105" t="s">
        <v>202</v>
      </c>
      <c r="E19" s="261" t="s">
        <v>165</v>
      </c>
      <c r="F19" s="261">
        <v>71.5</v>
      </c>
      <c r="G19" s="261">
        <v>72.2</v>
      </c>
      <c r="H19" s="261">
        <v>71.8</v>
      </c>
      <c r="I19" s="260">
        <f>H19/G19</f>
        <v>0.9944598337950138</v>
      </c>
      <c r="J19" s="75"/>
      <c r="K19" s="266"/>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row>
    <row r="20" spans="12:48" ht="15">
      <c r="L20" s="268"/>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sheetData>
  <sheetProtection/>
  <mergeCells count="14">
    <mergeCell ref="F4:H4"/>
    <mergeCell ref="C4:C6"/>
    <mergeCell ref="D4:D6"/>
    <mergeCell ref="E4:E6"/>
    <mergeCell ref="D15:K15"/>
    <mergeCell ref="D8:K8"/>
    <mergeCell ref="I4:I6"/>
    <mergeCell ref="J4:J6"/>
    <mergeCell ref="K4:K6"/>
    <mergeCell ref="B2:K2"/>
    <mergeCell ref="F5:F6"/>
    <mergeCell ref="G5:G6"/>
    <mergeCell ref="A4:B5"/>
    <mergeCell ref="H5:H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B5" sqref="B5"/>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6" customFormat="1" ht="13.5" customHeight="1">
      <c r="A1" s="5"/>
      <c r="B1" s="5"/>
      <c r="C1" s="5"/>
      <c r="D1" s="5"/>
      <c r="E1" s="5"/>
      <c r="F1" s="5"/>
      <c r="G1" s="5"/>
      <c r="H1" s="3"/>
    </row>
    <row r="2" spans="1:9" s="6" customFormat="1" ht="13.5" customHeight="1">
      <c r="A2" s="253" t="s">
        <v>57</v>
      </c>
      <c r="B2" s="253"/>
      <c r="C2" s="253"/>
      <c r="D2" s="253"/>
      <c r="E2" s="253"/>
      <c r="F2" s="10"/>
      <c r="G2" s="10"/>
      <c r="H2" s="10"/>
      <c r="I2" s="10"/>
    </row>
    <row r="3" spans="1:9" s="6" customFormat="1" ht="13.5" customHeight="1">
      <c r="A3" s="5"/>
      <c r="B3" s="4"/>
      <c r="C3" s="4"/>
      <c r="D3" s="4"/>
      <c r="E3" s="4"/>
      <c r="F3" s="4"/>
      <c r="G3" s="4"/>
      <c r="H3" s="4"/>
      <c r="I3" s="4"/>
    </row>
    <row r="4" spans="1:5" s="9" customFormat="1" ht="32.25" customHeight="1">
      <c r="A4" s="8" t="s">
        <v>31</v>
      </c>
      <c r="B4" s="8" t="s">
        <v>58</v>
      </c>
      <c r="C4" s="8" t="s">
        <v>59</v>
      </c>
      <c r="D4" s="8" t="s">
        <v>60</v>
      </c>
      <c r="E4" s="8" t="s">
        <v>61</v>
      </c>
    </row>
    <row r="5" spans="1:5" ht="15">
      <c r="A5" s="7">
        <v>1</v>
      </c>
      <c r="B5" s="7"/>
      <c r="C5" s="27"/>
      <c r="D5" s="7"/>
      <c r="E5" s="7"/>
    </row>
    <row r="6" spans="1:5" ht="20.25" customHeight="1">
      <c r="A6" s="7">
        <v>2</v>
      </c>
      <c r="B6" s="7"/>
      <c r="C6" s="27"/>
      <c r="D6" s="7"/>
      <c r="E6" s="7"/>
    </row>
    <row r="7" spans="1:5" ht="15">
      <c r="A7" s="7">
        <v>3</v>
      </c>
      <c r="B7" s="7"/>
      <c r="C7" s="27"/>
      <c r="D7" s="7"/>
      <c r="E7" s="7"/>
    </row>
    <row r="8" spans="1:5" ht="15">
      <c r="A8" s="7"/>
      <c r="B8" s="7"/>
      <c r="C8" s="7"/>
      <c r="D8" s="7"/>
      <c r="E8" s="7"/>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1"/>
  <sheetViews>
    <sheetView zoomScalePageLayoutView="0" workbookViewId="0" topLeftCell="A1">
      <selection activeCell="G29" sqref="G29"/>
    </sheetView>
  </sheetViews>
  <sheetFormatPr defaultColWidth="15.57421875" defaultRowHeight="15"/>
  <cols>
    <col min="1" max="2" width="5.140625" style="18" customWidth="1"/>
    <col min="3" max="3" width="29.00390625" style="18" customWidth="1"/>
    <col min="4" max="4" width="17.28125" style="18" customWidth="1"/>
    <col min="5" max="5" width="16.7109375" style="18" customWidth="1"/>
    <col min="6" max="6" width="13.00390625" style="18" customWidth="1"/>
    <col min="7" max="7" width="14.28125" style="18" customWidth="1"/>
    <col min="8" max="8" width="12.140625" style="18" customWidth="1"/>
    <col min="9" max="9" width="12.7109375" style="18" customWidth="1"/>
    <col min="10" max="10" width="13.7109375" style="18" customWidth="1"/>
    <col min="11" max="16384" width="15.57421875" style="18" customWidth="1"/>
  </cols>
  <sheetData>
    <row r="1" spans="1:10" ht="15">
      <c r="A1" s="254" t="s">
        <v>75</v>
      </c>
      <c r="B1" s="254"/>
      <c r="C1" s="254"/>
      <c r="D1" s="254"/>
      <c r="E1" s="254"/>
      <c r="F1" s="254"/>
      <c r="G1" s="254"/>
      <c r="H1" s="254"/>
      <c r="I1" s="254"/>
      <c r="J1" s="254"/>
    </row>
    <row r="3" spans="1:10" s="19" customFormat="1" ht="66.75" customHeight="1">
      <c r="A3" s="257" t="s">
        <v>25</v>
      </c>
      <c r="B3" s="257"/>
      <c r="C3" s="258" t="s">
        <v>47</v>
      </c>
      <c r="D3" s="255" t="s">
        <v>11</v>
      </c>
      <c r="E3" s="256" t="s">
        <v>12</v>
      </c>
      <c r="F3" s="21" t="s">
        <v>13</v>
      </c>
      <c r="G3" s="21" t="s">
        <v>14</v>
      </c>
      <c r="H3" s="21" t="s">
        <v>15</v>
      </c>
      <c r="I3" s="21" t="s">
        <v>16</v>
      </c>
      <c r="J3" s="21" t="s">
        <v>17</v>
      </c>
    </row>
    <row r="4" spans="1:10" s="19" customFormat="1" ht="14.25" customHeight="1">
      <c r="A4" s="12" t="s">
        <v>30</v>
      </c>
      <c r="B4" s="12" t="s">
        <v>26</v>
      </c>
      <c r="C4" s="258"/>
      <c r="D4" s="255"/>
      <c r="E4" s="256"/>
      <c r="F4" s="20" t="s">
        <v>18</v>
      </c>
      <c r="G4" s="20" t="s">
        <v>19</v>
      </c>
      <c r="H4" s="20" t="s">
        <v>20</v>
      </c>
      <c r="I4" s="20" t="s">
        <v>21</v>
      </c>
      <c r="J4" s="20" t="s">
        <v>22</v>
      </c>
    </row>
    <row r="5" spans="1:10" s="19" customFormat="1" ht="15" customHeight="1">
      <c r="A5" s="12" t="s">
        <v>24</v>
      </c>
      <c r="B5" s="12" t="s">
        <v>23</v>
      </c>
      <c r="C5" s="35">
        <v>3</v>
      </c>
      <c r="D5" s="20">
        <v>4</v>
      </c>
      <c r="E5" s="21">
        <v>5</v>
      </c>
      <c r="F5" s="20" t="s">
        <v>78</v>
      </c>
      <c r="G5" s="20">
        <v>7</v>
      </c>
      <c r="H5" s="20">
        <v>8</v>
      </c>
      <c r="I5" s="20">
        <v>9</v>
      </c>
      <c r="J5" s="20" t="s">
        <v>77</v>
      </c>
    </row>
    <row r="6" spans="1:10" ht="20.25" customHeight="1">
      <c r="A6" s="24" t="s">
        <v>0</v>
      </c>
      <c r="B6" s="24"/>
      <c r="C6" s="23" t="s">
        <v>1</v>
      </c>
      <c r="D6" s="22"/>
      <c r="E6" s="22"/>
      <c r="F6" s="26"/>
      <c r="G6" s="26"/>
      <c r="H6" s="26"/>
      <c r="I6" s="26"/>
      <c r="J6" s="26"/>
    </row>
    <row r="7" spans="1:10" ht="24.75" customHeight="1">
      <c r="A7" s="24" t="s">
        <v>0</v>
      </c>
      <c r="B7" s="24" t="s">
        <v>24</v>
      </c>
      <c r="C7" s="25" t="s">
        <v>76</v>
      </c>
      <c r="D7" s="22"/>
      <c r="E7" s="22"/>
      <c r="F7" s="26"/>
      <c r="G7" s="26"/>
      <c r="H7" s="26"/>
      <c r="I7" s="26"/>
      <c r="J7" s="26"/>
    </row>
    <row r="8" spans="1:10" ht="15">
      <c r="A8" s="24" t="s">
        <v>0</v>
      </c>
      <c r="B8" s="24" t="s">
        <v>23</v>
      </c>
      <c r="C8" s="25"/>
      <c r="D8" s="22"/>
      <c r="E8" s="22"/>
      <c r="F8" s="26"/>
      <c r="G8" s="26"/>
      <c r="H8" s="26"/>
      <c r="I8" s="26"/>
      <c r="J8" s="26"/>
    </row>
    <row r="9" spans="1:10" ht="15">
      <c r="A9" s="24" t="s">
        <v>0</v>
      </c>
      <c r="B9" s="24" t="s">
        <v>2</v>
      </c>
      <c r="C9" s="25"/>
      <c r="D9" s="22"/>
      <c r="E9" s="22"/>
      <c r="F9" s="26"/>
      <c r="G9" s="26"/>
      <c r="H9" s="26"/>
      <c r="I9" s="26"/>
      <c r="J9" s="26"/>
    </row>
    <row r="11" s="36" customFormat="1" ht="14.25">
      <c r="B11" s="37" t="s">
        <v>79</v>
      </c>
    </row>
  </sheetData>
  <sheetProtection/>
  <mergeCells count="5">
    <mergeCell ref="A1:J1"/>
    <mergeCell ref="D3:D4"/>
    <mergeCell ref="E3:E4"/>
    <mergeCell ref="A3:B3"/>
    <mergeCell ref="C3:C4"/>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2016-03-02T12:08:43Z</cp:lastPrinted>
  <dcterms:created xsi:type="dcterms:W3CDTF">2006-09-28T05:33:49Z</dcterms:created>
  <dcterms:modified xsi:type="dcterms:W3CDTF">2017-08-30T05:35:05Z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