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48" yWindow="348" windowWidth="15480" windowHeight="7116" activeTab="0"/>
  </bookViews>
  <sheets>
    <sheet name="форма 5f " sheetId="1" r:id="rId1"/>
  </sheets>
  <definedNames>
    <definedName name="_xlnm.Print_Titles" localSheetId="0">'форма 5f '!$A:$P,'форма 5f '!$5:$5</definedName>
  </definedNames>
  <calcPr fullCalcOnLoad="1"/>
</workbook>
</file>

<file path=xl/sharedStrings.xml><?xml version="1.0" encoding="utf-8"?>
<sst xmlns="http://schemas.openxmlformats.org/spreadsheetml/2006/main" count="493" uniqueCount="53">
  <si>
    <t>тыс.руб. (с одним знаком после запятой)</t>
  </si>
  <si>
    <r>
      <rPr>
        <u val="single"/>
        <sz val="11"/>
        <rFont val="Arial Cyr"/>
        <family val="0"/>
      </rPr>
      <t>Справочно:</t>
    </r>
    <r>
      <rPr>
        <sz val="11"/>
        <rFont val="Arial Cyr"/>
        <family val="2"/>
      </rPr>
      <t xml:space="preserve"> остаток задолженности за декабрь прошлого года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</si>
  <si>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</si>
  <si>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</si>
  <si>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</si>
  <si>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</si>
  <si>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</si>
  <si>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</si>
  <si>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</si>
  <si>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</si>
  <si>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</si>
  <si>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</si>
  <si>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</si>
  <si>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</si>
  <si>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</si>
  <si>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Фактически начислено</t>
  </si>
  <si>
    <r>
      <t>ВСЕГО,</t>
    </r>
    <r>
      <rPr>
        <sz val="11"/>
        <rFont val="Arial Cyr"/>
        <family val="0"/>
      </rPr>
      <t xml:space="preserve"> в том числе</t>
    </r>
  </si>
  <si>
    <t xml:space="preserve">зарплата </t>
  </si>
  <si>
    <t>начисления</t>
  </si>
  <si>
    <t>казенные (без учета органов местного самоуправления)</t>
  </si>
  <si>
    <t>бюджетные</t>
  </si>
  <si>
    <t>автономные</t>
  </si>
  <si>
    <r>
      <t xml:space="preserve">Общеобразовательные учреждения </t>
    </r>
    <r>
      <rPr>
        <sz val="11"/>
        <rFont val="Arial Cyr"/>
        <family val="0"/>
      </rPr>
      <t>(без учета денежного вознаграждения за классное руководство)</t>
    </r>
  </si>
  <si>
    <t>казенные</t>
  </si>
  <si>
    <t>Выплата денежного вознаграждения за выполнение функций классного руководителя педагогическим работникам общеобразовательных школ, школ-интернатов, специальных (коррекционных) образовательных учреждений</t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</si>
  <si>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rFont val="Arial Cyr"/>
        <family val="0"/>
      </rPr>
      <t>(без учета денежного вознаграждения за классное руководство)- казенные</t>
    </r>
  </si>
  <si>
    <t>Учреждения социального обслуживания</t>
  </si>
  <si>
    <t>Учреждения здравоохранения</t>
  </si>
  <si>
    <r>
      <t xml:space="preserve">Специальные (коррекционные) образовательные учреждения </t>
    </r>
    <r>
      <rPr>
        <sz val="11"/>
        <rFont val="Arial Cyr"/>
        <family val="0"/>
      </rPr>
      <t xml:space="preserve">(без учета денежного вознаграждения за классное руководство) - </t>
    </r>
    <r>
      <rPr>
        <b/>
        <sz val="11"/>
        <rFont val="Arial Cyr"/>
        <family val="0"/>
      </rPr>
      <t>казенные</t>
    </r>
  </si>
  <si>
    <t>Дома ребенка (казенные)</t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</si>
  <si>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rFont val="Arial Cyr"/>
        <family val="0"/>
      </rPr>
      <t>в том числе:</t>
    </r>
  </si>
  <si>
    <t>итого</t>
  </si>
  <si>
    <t>органы местного самоуправления</t>
  </si>
  <si>
    <t>Прочие</t>
  </si>
  <si>
    <t xml:space="preserve">Кассовые расходы </t>
  </si>
  <si>
    <r>
      <t>ВСЕГО,</t>
    </r>
    <r>
      <rPr>
        <sz val="11"/>
        <color indexed="36"/>
        <rFont val="Arial Cyr"/>
        <family val="2"/>
      </rPr>
      <t xml:space="preserve"> в том числе</t>
    </r>
  </si>
  <si>
    <t>х</t>
  </si>
  <si>
    <r>
      <t xml:space="preserve">Общеобразовательные учреждения </t>
    </r>
    <r>
      <rPr>
        <sz val="11"/>
        <color indexed="36"/>
        <rFont val="Arial Cyr"/>
        <family val="2"/>
      </rPr>
      <t>(без учета денежного вознаграждения за классное руководство)</t>
    </r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</si>
  <si>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color indexed="36"/>
        <rFont val="Arial Cyr"/>
        <family val="2"/>
      </rPr>
      <t xml:space="preserve">(без учета денежного вознаграждения за классное руководство) - </t>
    </r>
    <r>
      <rPr>
        <b/>
        <sz val="11"/>
        <color indexed="36"/>
        <rFont val="Arial Cyr"/>
        <family val="2"/>
      </rPr>
      <t>казенные</t>
    </r>
  </si>
  <si>
    <r>
      <t xml:space="preserve">Специальные (коррекционные) образовательные учреждения </t>
    </r>
    <r>
      <rPr>
        <sz val="11"/>
        <color indexed="36"/>
        <rFont val="Arial Cyr"/>
        <family val="2"/>
      </rPr>
      <t xml:space="preserve">(без учета денежного вознаграждения за классное руководство) - </t>
    </r>
    <r>
      <rPr>
        <b/>
        <sz val="11"/>
        <color indexed="36"/>
        <rFont val="Arial Cyr"/>
        <family val="2"/>
      </rPr>
      <t>казенные</t>
    </r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</si>
  <si>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color indexed="36"/>
        <rFont val="Arial Cyr"/>
        <family val="2"/>
      </rPr>
      <t>в том числе:</t>
    </r>
  </si>
  <si>
    <t>Обеспечение предоставления гражданам субсидий на оплату жилого помещения и коммунальных услуг (органы местного самоуправления)</t>
  </si>
  <si>
    <t>Обеспечение осуществления органами местного самоуправления гос. полномочий по соц. поддержке детей-сирот (органы местного самоуправления)</t>
  </si>
  <si>
    <t>Обеспечение осуществления  отдельных государственных полномочий по опеке  и попечительству в отношении несовершеннолетних (органы местного самоуправления)</t>
  </si>
  <si>
    <t>Архивы (органы местного самоуправления)</t>
  </si>
  <si>
    <t xml:space="preserve">Комиссии по делам несовершеннолетних (органы местного самоуправления) </t>
  </si>
  <si>
    <t>Учет (регистрация) многодетных семей (органы местного самоуправления)</t>
  </si>
  <si>
    <t>ЗАГС (органы местного самоуправления)</t>
  </si>
  <si>
    <t>Военкоматы (органы местного самоуправления)</t>
  </si>
  <si>
    <t>Обеспечение наличными денежными средствами получателей средств бюджета УР, находящихся на территории муниципальных районов, городских округов (органы местного самоуправления)</t>
  </si>
  <si>
    <t>Отчет о погашении задолженности по заработной плате и текущим выплатам заработной платы работникам организаций бюджетной сферы, финансируемых из консолидированного бюджета Удмуртской Республики _г Воткинск___ муниципального района (городского округа)</t>
  </si>
  <si>
    <t xml:space="preserve">                                        </t>
  </si>
  <si>
    <t>по состоянию на 1 _____января_____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</si>
</sst>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11"/>
      <color indexed="10"/>
      <name val="Arial Cyr"/>
      <family val="0"/>
    </font>
    <font>
      <sz val="11"/>
      <name val="Arial Cyr"/>
      <family val="2"/>
    </font>
    <font>
      <u val="single"/>
      <sz val="11"/>
      <name val="Arial Cyr"/>
      <family val="0"/>
    </font>
    <font>
      <b/>
      <sz val="11"/>
      <name val="Arial Cyr"/>
      <family val="2"/>
    </font>
    <font>
      <b/>
      <sz val="11"/>
      <color indexed="36"/>
      <name val="Arial Cyr"/>
      <family val="2"/>
    </font>
    <font>
      <sz val="11"/>
      <color indexed="36"/>
      <name val="Arial Cyr"/>
      <family val="2"/>
    </font>
    <font>
      <sz val="10"/>
      <color indexed="36"/>
      <name val="Arial Cyr"/>
      <family val="2"/>
    </font>
    <font>
      <sz val="12"/>
      <color indexed="36"/>
      <name val="Arial Cyr"/>
      <family val="2"/>
    </font>
    <font>
      <b/>
      <sz val="12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Continuous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2" fillId="33" borderId="13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3"/>
  <sheetViews>
    <sheetView tabSelected="1" zoomScale="66" zoomScaleNormal="66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16" sqref="R116"/>
    </sheetView>
  </sheetViews>
  <sheetFormatPr defaultColWidth="9.00390625" defaultRowHeight="12.75"/>
  <cols>
    <col min="1" max="1" width="53.375" style="0" customWidth="1"/>
    <col min="2" max="2" width="12.50390625" style="0" customWidth="1"/>
    <col min="3" max="3" width="13.50390625" style="0" customWidth="1"/>
    <col min="4" max="4" width="10.50390625" style="0" customWidth="1"/>
    <col min="5" max="5" width="11.875" style="0" customWidth="1"/>
    <col min="6" max="6" width="10.50390625" style="0" customWidth="1"/>
    <col min="7" max="7" width="10.375" style="0" customWidth="1"/>
    <col min="8" max="8" width="10.50390625" style="0" customWidth="1"/>
    <col min="9" max="9" width="13.00390625" style="0" customWidth="1"/>
    <col min="10" max="10" width="11.375" style="0" customWidth="1"/>
    <col min="11" max="11" width="10.375" style="0" customWidth="1"/>
    <col min="12" max="12" width="10.625" style="0" customWidth="1"/>
    <col min="13" max="13" width="10.375" style="0" customWidth="1"/>
    <col min="14" max="14" width="10.125" style="0" customWidth="1"/>
    <col min="15" max="15" width="10.875" style="0" customWidth="1"/>
    <col min="16" max="16" width="12.50390625" style="0" customWidth="1"/>
  </cols>
  <sheetData>
    <row r="1" spans="1:18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1"/>
      <c r="P1" s="41"/>
      <c r="Q1" s="4"/>
      <c r="R1" s="4"/>
    </row>
    <row r="2" spans="1:18" ht="36" customHeight="1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/>
      <c r="R2" s="4"/>
    </row>
    <row r="3" spans="1:18" ht="15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</row>
    <row r="4" spans="1:18" ht="14.25" thickBot="1">
      <c r="A4" s="6" t="s">
        <v>0</v>
      </c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8"/>
      <c r="P4" s="4"/>
      <c r="Q4" s="4"/>
      <c r="R4" s="4"/>
    </row>
    <row r="5" spans="1:18" ht="105" customHeight="1" thickBot="1">
      <c r="A5" s="9"/>
      <c r="B5" s="10"/>
      <c r="C5" s="11" t="s">
        <v>1</v>
      </c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13" t="s">
        <v>14</v>
      </c>
      <c r="Q5" s="4"/>
      <c r="R5" s="4"/>
    </row>
    <row r="6" spans="1:18" ht="13.5">
      <c r="A6" s="42" t="s">
        <v>15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"/>
      <c r="R6" s="4"/>
    </row>
    <row r="7" spans="1:18" ht="15">
      <c r="A7" s="43" t="s">
        <v>16</v>
      </c>
      <c r="B7" s="14" t="s">
        <v>17</v>
      </c>
      <c r="C7" s="28">
        <f>C10+C13+C16+C19</f>
        <v>579.5</v>
      </c>
      <c r="D7" s="28">
        <f aca="true" t="shared" si="0" ref="D7:O8">D10+D13+D16+D19</f>
        <v>52348.100000000006</v>
      </c>
      <c r="E7" s="28">
        <f t="shared" si="0"/>
        <v>53435.5</v>
      </c>
      <c r="F7" s="28">
        <f t="shared" si="0"/>
        <v>53009.8</v>
      </c>
      <c r="G7" s="28">
        <f t="shared" si="0"/>
        <v>53882.4</v>
      </c>
      <c r="H7" s="28">
        <f t="shared" si="0"/>
        <v>75013.60000000002</v>
      </c>
      <c r="I7" s="28">
        <f t="shared" si="0"/>
        <v>63463.600000000006</v>
      </c>
      <c r="J7" s="28">
        <f t="shared" si="0"/>
        <v>36508.6</v>
      </c>
      <c r="K7" s="28">
        <f t="shared" si="0"/>
        <v>45792.1</v>
      </c>
      <c r="L7" s="28">
        <f t="shared" si="0"/>
        <v>58523.700000000004</v>
      </c>
      <c r="M7" s="28">
        <f t="shared" si="0"/>
        <v>65623.6</v>
      </c>
      <c r="N7" s="28">
        <f t="shared" si="0"/>
        <v>69194.7</v>
      </c>
      <c r="O7" s="28">
        <f t="shared" si="0"/>
        <v>90249.8</v>
      </c>
      <c r="P7" s="26">
        <f>SUM(D7:O7)</f>
        <v>717045.5</v>
      </c>
      <c r="Q7" s="4"/>
      <c r="R7" s="4"/>
    </row>
    <row r="8" spans="1:18" ht="15">
      <c r="A8" s="43"/>
      <c r="B8" s="14" t="s">
        <v>18</v>
      </c>
      <c r="C8" s="28">
        <f>C11+C14+C17+C20</f>
        <v>1169</v>
      </c>
      <c r="D8" s="28">
        <f t="shared" si="0"/>
        <v>15467.099999999999</v>
      </c>
      <c r="E8" s="28">
        <f t="shared" si="0"/>
        <v>16517.100000000002</v>
      </c>
      <c r="F8" s="28">
        <f>F11+F14+F17+F20</f>
        <v>15840.900000000001</v>
      </c>
      <c r="G8" s="28">
        <f t="shared" si="0"/>
        <v>17301.3</v>
      </c>
      <c r="H8" s="28">
        <f t="shared" si="0"/>
        <v>20861.3</v>
      </c>
      <c r="I8" s="28">
        <f t="shared" si="0"/>
        <v>19080.3</v>
      </c>
      <c r="J8" s="28">
        <f t="shared" si="0"/>
        <v>11194.400000000001</v>
      </c>
      <c r="K8" s="28">
        <f t="shared" si="0"/>
        <v>13466.5</v>
      </c>
      <c r="L8" s="28">
        <f t="shared" si="0"/>
        <v>17597.5</v>
      </c>
      <c r="M8" s="28">
        <f t="shared" si="0"/>
        <v>19553.9</v>
      </c>
      <c r="N8" s="28">
        <f t="shared" si="0"/>
        <v>20252.2</v>
      </c>
      <c r="O8" s="28">
        <f t="shared" si="0"/>
        <v>26472.999999999996</v>
      </c>
      <c r="P8" s="26">
        <f aca="true" t="shared" si="1" ref="P8:P94">SUM(D8:O8)</f>
        <v>213605.50000000003</v>
      </c>
      <c r="Q8" s="4"/>
      <c r="R8" s="4"/>
    </row>
    <row r="9" spans="1:18" ht="15">
      <c r="A9" s="43"/>
      <c r="B9" s="15" t="s">
        <v>14</v>
      </c>
      <c r="C9" s="28">
        <f aca="true" t="shared" si="2" ref="C9:O9">C8+C7</f>
        <v>1748.5</v>
      </c>
      <c r="D9" s="28">
        <f t="shared" si="2"/>
        <v>67815.20000000001</v>
      </c>
      <c r="E9" s="28">
        <f t="shared" si="2"/>
        <v>69952.6</v>
      </c>
      <c r="F9" s="28">
        <f t="shared" si="2"/>
        <v>68850.70000000001</v>
      </c>
      <c r="G9" s="28">
        <f t="shared" si="2"/>
        <v>71183.7</v>
      </c>
      <c r="H9" s="28">
        <f t="shared" si="2"/>
        <v>95874.90000000002</v>
      </c>
      <c r="I9" s="28">
        <f t="shared" si="2"/>
        <v>82543.90000000001</v>
      </c>
      <c r="J9" s="28">
        <f t="shared" si="2"/>
        <v>47703</v>
      </c>
      <c r="K9" s="28">
        <f t="shared" si="2"/>
        <v>59258.6</v>
      </c>
      <c r="L9" s="28">
        <f t="shared" si="2"/>
        <v>76121.20000000001</v>
      </c>
      <c r="M9" s="28">
        <f t="shared" si="2"/>
        <v>85177.5</v>
      </c>
      <c r="N9" s="28">
        <f t="shared" si="2"/>
        <v>89446.9</v>
      </c>
      <c r="O9" s="28">
        <f t="shared" si="2"/>
        <v>116722.8</v>
      </c>
      <c r="P9" s="26">
        <f t="shared" si="1"/>
        <v>930651.0000000001</v>
      </c>
      <c r="Q9" s="4"/>
      <c r="R9" s="4"/>
    </row>
    <row r="10" spans="1:18" ht="15">
      <c r="A10" s="38" t="s">
        <v>19</v>
      </c>
      <c r="B10" s="14" t="s">
        <v>17</v>
      </c>
      <c r="C10" s="28">
        <f aca="true" t="shared" si="3" ref="C10:O10">C25+C37+C46+C52+C61+C73+C76+C109+C124</f>
        <v>13.6</v>
      </c>
      <c r="D10" s="28">
        <f t="shared" si="3"/>
        <v>6504.4</v>
      </c>
      <c r="E10" s="28">
        <f t="shared" si="3"/>
        <v>6037</v>
      </c>
      <c r="F10" s="28">
        <f t="shared" si="3"/>
        <v>6794.900000000001</v>
      </c>
      <c r="G10" s="28">
        <f t="shared" si="3"/>
        <v>6419.200000000001</v>
      </c>
      <c r="H10" s="28">
        <f t="shared" si="3"/>
        <v>8005.3</v>
      </c>
      <c r="I10" s="28">
        <f t="shared" si="3"/>
        <v>7740.800000000001</v>
      </c>
      <c r="J10" s="28">
        <f t="shared" si="3"/>
        <v>5970.299999999999</v>
      </c>
      <c r="K10" s="28">
        <f t="shared" si="3"/>
        <v>6073.599999999999</v>
      </c>
      <c r="L10" s="28">
        <f t="shared" si="3"/>
        <v>6828.4</v>
      </c>
      <c r="M10" s="28">
        <f t="shared" si="3"/>
        <v>7765.8</v>
      </c>
      <c r="N10" s="28">
        <f t="shared" si="3"/>
        <v>8729</v>
      </c>
      <c r="O10" s="28">
        <f t="shared" si="3"/>
        <v>10139.5</v>
      </c>
      <c r="P10" s="26">
        <f t="shared" si="1"/>
        <v>87008.20000000001</v>
      </c>
      <c r="Q10" s="4"/>
      <c r="R10" s="4"/>
    </row>
    <row r="11" spans="1:18" ht="15">
      <c r="A11" s="38"/>
      <c r="B11" s="14" t="s">
        <v>18</v>
      </c>
      <c r="C11" s="28">
        <f aca="true" t="shared" si="4" ref="C11:O11">C26+C38+C47+C53+C62+C74+C77+C110+C125</f>
        <v>1.5</v>
      </c>
      <c r="D11" s="28">
        <f t="shared" si="4"/>
        <v>1943.9</v>
      </c>
      <c r="E11" s="28">
        <f t="shared" si="4"/>
        <v>1652</v>
      </c>
      <c r="F11" s="28">
        <f t="shared" si="4"/>
        <v>2080.2</v>
      </c>
      <c r="G11" s="28">
        <f t="shared" si="4"/>
        <v>1992.7</v>
      </c>
      <c r="H11" s="28">
        <f t="shared" si="4"/>
        <v>2229.6</v>
      </c>
      <c r="I11" s="28">
        <f t="shared" si="4"/>
        <v>2277.2</v>
      </c>
      <c r="J11" s="28">
        <f t="shared" si="4"/>
        <v>1691.7000000000003</v>
      </c>
      <c r="K11" s="28">
        <f t="shared" si="4"/>
        <v>1906.4</v>
      </c>
      <c r="L11" s="28">
        <f t="shared" si="4"/>
        <v>2142.7999999999997</v>
      </c>
      <c r="M11" s="28">
        <f t="shared" si="4"/>
        <v>2552.8</v>
      </c>
      <c r="N11" s="28">
        <f t="shared" si="4"/>
        <v>2513.7000000000003</v>
      </c>
      <c r="O11" s="28">
        <f t="shared" si="4"/>
        <v>2937.6</v>
      </c>
      <c r="P11" s="26">
        <f t="shared" si="1"/>
        <v>25920.6</v>
      </c>
      <c r="Q11" s="4"/>
      <c r="R11" s="4"/>
    </row>
    <row r="12" spans="1:18" ht="15">
      <c r="A12" s="38"/>
      <c r="B12" s="15" t="s">
        <v>14</v>
      </c>
      <c r="C12" s="28">
        <f>C11+C10</f>
        <v>15.1</v>
      </c>
      <c r="D12" s="28">
        <f aca="true" t="shared" si="5" ref="D12:O12">D11+D10</f>
        <v>8448.3</v>
      </c>
      <c r="E12" s="28">
        <f t="shared" si="5"/>
        <v>7689</v>
      </c>
      <c r="F12" s="28">
        <f t="shared" si="5"/>
        <v>8875.1</v>
      </c>
      <c r="G12" s="28">
        <f t="shared" si="5"/>
        <v>8411.900000000001</v>
      </c>
      <c r="H12" s="28">
        <f t="shared" si="5"/>
        <v>10234.9</v>
      </c>
      <c r="I12" s="28">
        <f t="shared" si="5"/>
        <v>10018</v>
      </c>
      <c r="J12" s="28">
        <f t="shared" si="5"/>
        <v>7662</v>
      </c>
      <c r="K12" s="28">
        <f t="shared" si="5"/>
        <v>7980</v>
      </c>
      <c r="L12" s="28">
        <f t="shared" si="5"/>
        <v>8971.199999999999</v>
      </c>
      <c r="M12" s="28">
        <f t="shared" si="5"/>
        <v>10318.6</v>
      </c>
      <c r="N12" s="28">
        <f t="shared" si="5"/>
        <v>11242.7</v>
      </c>
      <c r="O12" s="28">
        <f t="shared" si="5"/>
        <v>13077.1</v>
      </c>
      <c r="P12" s="26">
        <f t="shared" si="1"/>
        <v>112928.80000000002</v>
      </c>
      <c r="Q12" s="4"/>
      <c r="R12" s="4"/>
    </row>
    <row r="13" spans="1:18" ht="15">
      <c r="A13" s="38" t="s">
        <v>20</v>
      </c>
      <c r="B13" s="14" t="s">
        <v>17</v>
      </c>
      <c r="C13" s="28">
        <f aca="true" t="shared" si="6" ref="C13:O13">C28+C40+C55+C64+C112+C127</f>
        <v>565.9</v>
      </c>
      <c r="D13" s="28">
        <f t="shared" si="6"/>
        <v>38463.1</v>
      </c>
      <c r="E13" s="28">
        <f t="shared" si="6"/>
        <v>40230.1</v>
      </c>
      <c r="F13" s="28">
        <f t="shared" si="6"/>
        <v>37962.3</v>
      </c>
      <c r="G13" s="28">
        <f t="shared" si="6"/>
        <v>38725.5</v>
      </c>
      <c r="H13" s="28">
        <f t="shared" si="6"/>
        <v>58835.40000000001</v>
      </c>
      <c r="I13" s="28">
        <f t="shared" si="6"/>
        <v>47034.4</v>
      </c>
      <c r="J13" s="28">
        <f t="shared" si="6"/>
        <v>21081.6</v>
      </c>
      <c r="K13" s="28">
        <f t="shared" si="6"/>
        <v>28155.4</v>
      </c>
      <c r="L13" s="28">
        <f t="shared" si="6"/>
        <v>38669.3</v>
      </c>
      <c r="M13" s="28">
        <f t="shared" si="6"/>
        <v>42468.600000000006</v>
      </c>
      <c r="N13" s="28">
        <f t="shared" si="6"/>
        <v>45175.5</v>
      </c>
      <c r="O13" s="28">
        <f t="shared" si="6"/>
        <v>61876.3</v>
      </c>
      <c r="P13" s="26">
        <f t="shared" si="1"/>
        <v>498677.50000000006</v>
      </c>
      <c r="Q13" s="4"/>
      <c r="R13" s="4"/>
    </row>
    <row r="14" spans="1:18" ht="15">
      <c r="A14" s="38"/>
      <c r="B14" s="14" t="s">
        <v>18</v>
      </c>
      <c r="C14" s="28">
        <f aca="true" t="shared" si="7" ref="C14:O14">C29+C41+C56+C65+C113+C128</f>
        <v>1167.5</v>
      </c>
      <c r="D14" s="28">
        <f t="shared" si="7"/>
        <v>11424.599999999999</v>
      </c>
      <c r="E14" s="28">
        <f t="shared" si="7"/>
        <v>12690.6</v>
      </c>
      <c r="F14" s="28">
        <f t="shared" si="7"/>
        <v>11318.8</v>
      </c>
      <c r="G14" s="28">
        <f t="shared" si="7"/>
        <v>12788.8</v>
      </c>
      <c r="H14" s="28">
        <f t="shared" si="7"/>
        <v>16296</v>
      </c>
      <c r="I14" s="28">
        <f t="shared" si="7"/>
        <v>14318.1</v>
      </c>
      <c r="J14" s="28">
        <f t="shared" si="7"/>
        <v>6892.7</v>
      </c>
      <c r="K14" s="28">
        <f t="shared" si="7"/>
        <v>8205.4</v>
      </c>
      <c r="L14" s="28">
        <f t="shared" si="7"/>
        <v>11603.7</v>
      </c>
      <c r="M14" s="28">
        <f t="shared" si="7"/>
        <v>12663.6</v>
      </c>
      <c r="N14" s="28">
        <f t="shared" si="7"/>
        <v>13431.1</v>
      </c>
      <c r="O14" s="28">
        <f t="shared" si="7"/>
        <v>18507.7</v>
      </c>
      <c r="P14" s="26">
        <f t="shared" si="1"/>
        <v>150141.1</v>
      </c>
      <c r="Q14" s="4"/>
      <c r="R14" s="4"/>
    </row>
    <row r="15" spans="1:18" ht="15">
      <c r="A15" s="38"/>
      <c r="B15" s="15" t="s">
        <v>14</v>
      </c>
      <c r="C15" s="28">
        <f>C14+C13</f>
        <v>1733.4</v>
      </c>
      <c r="D15" s="28">
        <f aca="true" t="shared" si="8" ref="D15:O15">D14+D13</f>
        <v>49887.7</v>
      </c>
      <c r="E15" s="28">
        <f t="shared" si="8"/>
        <v>52920.7</v>
      </c>
      <c r="F15" s="28">
        <f t="shared" si="8"/>
        <v>49281.100000000006</v>
      </c>
      <c r="G15" s="28">
        <f t="shared" si="8"/>
        <v>51514.3</v>
      </c>
      <c r="H15" s="28">
        <f t="shared" si="8"/>
        <v>75131.40000000001</v>
      </c>
      <c r="I15" s="28">
        <f t="shared" si="8"/>
        <v>61352.5</v>
      </c>
      <c r="J15" s="28">
        <f t="shared" si="8"/>
        <v>27974.3</v>
      </c>
      <c r="K15" s="28">
        <f t="shared" si="8"/>
        <v>36360.8</v>
      </c>
      <c r="L15" s="28">
        <f t="shared" si="8"/>
        <v>50273</v>
      </c>
      <c r="M15" s="28">
        <f t="shared" si="8"/>
        <v>55132.200000000004</v>
      </c>
      <c r="N15" s="28">
        <f t="shared" si="8"/>
        <v>58606.6</v>
      </c>
      <c r="O15" s="28">
        <f t="shared" si="8"/>
        <v>80384</v>
      </c>
      <c r="P15" s="26">
        <f t="shared" si="1"/>
        <v>648818.6</v>
      </c>
      <c r="Q15" s="4"/>
      <c r="R15" s="4"/>
    </row>
    <row r="16" spans="1:18" ht="15">
      <c r="A16" s="38" t="s">
        <v>21</v>
      </c>
      <c r="B16" s="14" t="s">
        <v>17</v>
      </c>
      <c r="C16" s="28">
        <f aca="true" t="shared" si="9" ref="C16:O16">C31+C43+C67+C115+C130</f>
        <v>0</v>
      </c>
      <c r="D16" s="28">
        <f t="shared" si="9"/>
        <v>2120.4</v>
      </c>
      <c r="E16" s="28">
        <f t="shared" si="9"/>
        <v>1866.1</v>
      </c>
      <c r="F16" s="28">
        <f t="shared" si="9"/>
        <v>2012.5</v>
      </c>
      <c r="G16" s="28">
        <f t="shared" si="9"/>
        <v>1816.9</v>
      </c>
      <c r="H16" s="28">
        <f t="shared" si="9"/>
        <v>1963.6</v>
      </c>
      <c r="I16" s="28">
        <f t="shared" si="9"/>
        <v>2226.9</v>
      </c>
      <c r="J16" s="28">
        <f t="shared" si="9"/>
        <v>3659.3</v>
      </c>
      <c r="K16" s="28">
        <f t="shared" si="9"/>
        <v>5842.6</v>
      </c>
      <c r="L16" s="28">
        <f t="shared" si="9"/>
        <v>7509.8</v>
      </c>
      <c r="M16" s="28">
        <f t="shared" si="9"/>
        <v>9304.9</v>
      </c>
      <c r="N16" s="28">
        <f t="shared" si="9"/>
        <v>9524.3</v>
      </c>
      <c r="O16" s="28">
        <f t="shared" si="9"/>
        <v>10696.5</v>
      </c>
      <c r="P16" s="26">
        <f t="shared" si="1"/>
        <v>58543.8</v>
      </c>
      <c r="Q16" s="4"/>
      <c r="R16" s="4"/>
    </row>
    <row r="17" spans="1:18" ht="15">
      <c r="A17" s="38"/>
      <c r="B17" s="14" t="s">
        <v>18</v>
      </c>
      <c r="C17" s="28">
        <f aca="true" t="shared" si="10" ref="C17:O17">C32+C44+C68+C116+C131</f>
        <v>0</v>
      </c>
      <c r="D17" s="28">
        <f t="shared" si="10"/>
        <v>518.4</v>
      </c>
      <c r="E17" s="28">
        <f t="shared" si="10"/>
        <v>586.2</v>
      </c>
      <c r="F17" s="28">
        <f t="shared" si="10"/>
        <v>605.2</v>
      </c>
      <c r="G17" s="28">
        <f t="shared" si="10"/>
        <v>542.8</v>
      </c>
      <c r="H17" s="28">
        <f t="shared" si="10"/>
        <v>589.4</v>
      </c>
      <c r="I17" s="28">
        <f t="shared" si="10"/>
        <v>673</v>
      </c>
      <c r="J17" s="28">
        <f t="shared" si="10"/>
        <v>1119.3000000000002</v>
      </c>
      <c r="K17" s="28">
        <f t="shared" si="10"/>
        <v>1772</v>
      </c>
      <c r="L17" s="28">
        <f t="shared" si="10"/>
        <v>2261.2</v>
      </c>
      <c r="M17" s="28">
        <f t="shared" si="10"/>
        <v>2720</v>
      </c>
      <c r="N17" s="28">
        <f t="shared" si="10"/>
        <v>2771.4</v>
      </c>
      <c r="O17" s="28">
        <f t="shared" si="10"/>
        <v>3054.1</v>
      </c>
      <c r="P17" s="26">
        <f t="shared" si="1"/>
        <v>17213</v>
      </c>
      <c r="Q17" s="4"/>
      <c r="R17" s="4"/>
    </row>
    <row r="18" spans="1:18" ht="15">
      <c r="A18" s="38"/>
      <c r="B18" s="15" t="s">
        <v>14</v>
      </c>
      <c r="C18" s="28">
        <f>C17+C16</f>
        <v>0</v>
      </c>
      <c r="D18" s="28">
        <f aca="true" t="shared" si="11" ref="D18:O18">D17+D16</f>
        <v>2638.8</v>
      </c>
      <c r="E18" s="28">
        <f t="shared" si="11"/>
        <v>2452.3</v>
      </c>
      <c r="F18" s="28">
        <f t="shared" si="11"/>
        <v>2617.7</v>
      </c>
      <c r="G18" s="28">
        <f t="shared" si="11"/>
        <v>2359.7</v>
      </c>
      <c r="H18" s="28">
        <f t="shared" si="11"/>
        <v>2553</v>
      </c>
      <c r="I18" s="28">
        <f t="shared" si="11"/>
        <v>2899.9</v>
      </c>
      <c r="J18" s="28">
        <f t="shared" si="11"/>
        <v>4778.6</v>
      </c>
      <c r="K18" s="28">
        <f t="shared" si="11"/>
        <v>7614.6</v>
      </c>
      <c r="L18" s="28">
        <f t="shared" si="11"/>
        <v>9771</v>
      </c>
      <c r="M18" s="28">
        <f t="shared" si="11"/>
        <v>12024.9</v>
      </c>
      <c r="N18" s="28">
        <f t="shared" si="11"/>
        <v>12295.699999999999</v>
      </c>
      <c r="O18" s="28">
        <f t="shared" si="11"/>
        <v>13750.6</v>
      </c>
      <c r="P18" s="26">
        <f t="shared" si="1"/>
        <v>75756.8</v>
      </c>
      <c r="Q18" s="4"/>
      <c r="R18" s="4"/>
    </row>
    <row r="19" spans="1:18" ht="15">
      <c r="A19" s="38" t="s">
        <v>32</v>
      </c>
      <c r="B19" s="14" t="s">
        <v>17</v>
      </c>
      <c r="C19" s="28">
        <f>C70+C79+C82+C85+C88+C91+C94+C97+C100+C103+C118+C133</f>
        <v>0</v>
      </c>
      <c r="D19" s="28">
        <f aca="true" t="shared" si="12" ref="D19:O19">D70+D79+D82+D85+D88+D91+D94+D97+D100+D103+D118+D133</f>
        <v>5260.200000000001</v>
      </c>
      <c r="E19" s="28">
        <f t="shared" si="12"/>
        <v>5302.299999999999</v>
      </c>
      <c r="F19" s="28">
        <f t="shared" si="12"/>
        <v>6240.1</v>
      </c>
      <c r="G19" s="28">
        <f t="shared" si="12"/>
        <v>6920.8</v>
      </c>
      <c r="H19" s="28">
        <f t="shared" si="12"/>
        <v>6209.3</v>
      </c>
      <c r="I19" s="28">
        <f t="shared" si="12"/>
        <v>6461.5</v>
      </c>
      <c r="J19" s="28">
        <f t="shared" si="12"/>
        <v>5797.4</v>
      </c>
      <c r="K19" s="28">
        <f t="shared" si="12"/>
        <v>5720.5</v>
      </c>
      <c r="L19" s="28">
        <f t="shared" si="12"/>
        <v>5516.2</v>
      </c>
      <c r="M19" s="28">
        <f t="shared" si="12"/>
        <v>6084.3</v>
      </c>
      <c r="N19" s="28">
        <f t="shared" si="12"/>
        <v>5765.900000000001</v>
      </c>
      <c r="O19" s="28">
        <f t="shared" si="12"/>
        <v>7537.5</v>
      </c>
      <c r="P19" s="26">
        <f t="shared" si="1"/>
        <v>72816</v>
      </c>
      <c r="Q19" s="4"/>
      <c r="R19" s="4"/>
    </row>
    <row r="20" spans="1:18" ht="15">
      <c r="A20" s="38"/>
      <c r="B20" s="14" t="s">
        <v>18</v>
      </c>
      <c r="C20" s="28">
        <f>C71+C80+C83+C86+C89+C92+C95+C98+C101+C104+C119+C134</f>
        <v>0</v>
      </c>
      <c r="D20" s="28">
        <f aca="true" t="shared" si="13" ref="D20:O20">D71+D80+D83+D86+D89+D92+D95+D98+D101+D104+D119+D134</f>
        <v>1580.2</v>
      </c>
      <c r="E20" s="28">
        <f t="shared" si="13"/>
        <v>1588.3</v>
      </c>
      <c r="F20" s="28">
        <f t="shared" si="13"/>
        <v>1836.6999999999998</v>
      </c>
      <c r="G20" s="28">
        <f t="shared" si="13"/>
        <v>1977</v>
      </c>
      <c r="H20" s="28">
        <f t="shared" si="13"/>
        <v>1746.3</v>
      </c>
      <c r="I20" s="28">
        <f t="shared" si="13"/>
        <v>1812</v>
      </c>
      <c r="J20" s="28">
        <f t="shared" si="13"/>
        <v>1490.7</v>
      </c>
      <c r="K20" s="28">
        <f t="shared" si="13"/>
        <v>1582.7</v>
      </c>
      <c r="L20" s="28">
        <f t="shared" si="13"/>
        <v>1589.8000000000002</v>
      </c>
      <c r="M20" s="28">
        <f t="shared" si="13"/>
        <v>1617.5</v>
      </c>
      <c r="N20" s="28">
        <f t="shared" si="13"/>
        <v>1536</v>
      </c>
      <c r="O20" s="28">
        <f t="shared" si="13"/>
        <v>1973.6</v>
      </c>
      <c r="P20" s="26">
        <f t="shared" si="1"/>
        <v>20330.8</v>
      </c>
      <c r="Q20" s="4"/>
      <c r="R20" s="4"/>
    </row>
    <row r="21" spans="1:18" ht="15">
      <c r="A21" s="38"/>
      <c r="B21" s="15" t="s">
        <v>14</v>
      </c>
      <c r="C21" s="28">
        <f>C20+C19</f>
        <v>0</v>
      </c>
      <c r="D21" s="28">
        <f aca="true" t="shared" si="14" ref="D21:O21">D20+D19</f>
        <v>6840.400000000001</v>
      </c>
      <c r="E21" s="28">
        <f t="shared" si="14"/>
        <v>6890.599999999999</v>
      </c>
      <c r="F21" s="28">
        <f t="shared" si="14"/>
        <v>8076.8</v>
      </c>
      <c r="G21" s="28">
        <f t="shared" si="14"/>
        <v>8897.8</v>
      </c>
      <c r="H21" s="28">
        <f t="shared" si="14"/>
        <v>7955.6</v>
      </c>
      <c r="I21" s="28">
        <f t="shared" si="14"/>
        <v>8273.5</v>
      </c>
      <c r="J21" s="28">
        <f t="shared" si="14"/>
        <v>7288.099999999999</v>
      </c>
      <c r="K21" s="28">
        <f t="shared" si="14"/>
        <v>7303.2</v>
      </c>
      <c r="L21" s="28">
        <f t="shared" si="14"/>
        <v>7106</v>
      </c>
      <c r="M21" s="28">
        <f t="shared" si="14"/>
        <v>7701.8</v>
      </c>
      <c r="N21" s="28">
        <f t="shared" si="14"/>
        <v>7301.900000000001</v>
      </c>
      <c r="O21" s="28">
        <f t="shared" si="14"/>
        <v>9511.1</v>
      </c>
      <c r="P21" s="26">
        <f t="shared" si="1"/>
        <v>93146.8</v>
      </c>
      <c r="Q21" s="4"/>
      <c r="R21" s="4"/>
    </row>
    <row r="22" spans="1:18" ht="15">
      <c r="A22" s="38" t="s">
        <v>22</v>
      </c>
      <c r="B22" s="14" t="s">
        <v>17</v>
      </c>
      <c r="C22" s="29">
        <f>C25+C28+C31</f>
        <v>10.1</v>
      </c>
      <c r="D22" s="29">
        <f aca="true" t="shared" si="15" ref="D22:O23">D25+D28+D31</f>
        <v>14595.8</v>
      </c>
      <c r="E22" s="29">
        <f t="shared" si="15"/>
        <v>14888.2</v>
      </c>
      <c r="F22" s="29">
        <f t="shared" si="15"/>
        <v>14594.3</v>
      </c>
      <c r="G22" s="29">
        <f t="shared" si="15"/>
        <v>14697</v>
      </c>
      <c r="H22" s="29">
        <f t="shared" si="15"/>
        <v>28347.4</v>
      </c>
      <c r="I22" s="29">
        <f t="shared" si="15"/>
        <v>17813.5</v>
      </c>
      <c r="J22" s="29">
        <f t="shared" si="15"/>
        <v>3106.3</v>
      </c>
      <c r="K22" s="29">
        <f t="shared" si="15"/>
        <v>8582.4</v>
      </c>
      <c r="L22" s="29">
        <f t="shared" si="15"/>
        <v>16670.9</v>
      </c>
      <c r="M22" s="29">
        <f t="shared" si="15"/>
        <v>18253.9</v>
      </c>
      <c r="N22" s="29">
        <f t="shared" si="15"/>
        <v>18267.6</v>
      </c>
      <c r="O22" s="29">
        <f t="shared" si="15"/>
        <v>22729.6</v>
      </c>
      <c r="P22" s="26">
        <f t="shared" si="1"/>
        <v>192546.90000000002</v>
      </c>
      <c r="Q22" s="4"/>
      <c r="R22" s="4"/>
    </row>
    <row r="23" spans="1:18" ht="15">
      <c r="A23" s="38"/>
      <c r="B23" s="14" t="s">
        <v>18</v>
      </c>
      <c r="C23" s="29">
        <f>C26+C29+C32</f>
        <v>281.1</v>
      </c>
      <c r="D23" s="29">
        <f t="shared" si="15"/>
        <v>4615</v>
      </c>
      <c r="E23" s="29">
        <f t="shared" si="15"/>
        <v>4074.6</v>
      </c>
      <c r="F23" s="29">
        <f t="shared" si="15"/>
        <v>4607.8</v>
      </c>
      <c r="G23" s="29">
        <f t="shared" si="15"/>
        <v>4548.7</v>
      </c>
      <c r="H23" s="29">
        <f t="shared" si="15"/>
        <v>8229.5</v>
      </c>
      <c r="I23" s="29">
        <f t="shared" si="15"/>
        <v>5534.8</v>
      </c>
      <c r="J23" s="29">
        <f t="shared" si="15"/>
        <v>1227.3</v>
      </c>
      <c r="K23" s="29">
        <f t="shared" si="15"/>
        <v>2435.3</v>
      </c>
      <c r="L23" s="29">
        <f t="shared" si="15"/>
        <v>4991.6</v>
      </c>
      <c r="M23" s="29">
        <f t="shared" si="15"/>
        <v>5359.9</v>
      </c>
      <c r="N23" s="29">
        <f t="shared" si="15"/>
        <v>5358.3</v>
      </c>
      <c r="O23" s="29">
        <f t="shared" si="15"/>
        <v>6978.4</v>
      </c>
      <c r="P23" s="26">
        <f t="shared" si="1"/>
        <v>57961.20000000001</v>
      </c>
      <c r="Q23" s="4"/>
      <c r="R23" s="4"/>
    </row>
    <row r="24" spans="1:18" ht="17.25" customHeight="1">
      <c r="A24" s="38"/>
      <c r="B24" s="15" t="s">
        <v>14</v>
      </c>
      <c r="C24" s="29">
        <f aca="true" t="shared" si="16" ref="C24:O24">C23+C22</f>
        <v>291.20000000000005</v>
      </c>
      <c r="D24" s="29">
        <f t="shared" si="16"/>
        <v>19210.8</v>
      </c>
      <c r="E24" s="29">
        <f t="shared" si="16"/>
        <v>18962.8</v>
      </c>
      <c r="F24" s="29">
        <f t="shared" si="16"/>
        <v>19202.1</v>
      </c>
      <c r="G24" s="29">
        <f t="shared" si="16"/>
        <v>19245.7</v>
      </c>
      <c r="H24" s="29">
        <f t="shared" si="16"/>
        <v>36576.9</v>
      </c>
      <c r="I24" s="29">
        <f t="shared" si="16"/>
        <v>23348.3</v>
      </c>
      <c r="J24" s="29">
        <f t="shared" si="16"/>
        <v>4333.6</v>
      </c>
      <c r="K24" s="29">
        <f t="shared" si="16"/>
        <v>11017.7</v>
      </c>
      <c r="L24" s="29">
        <f t="shared" si="16"/>
        <v>21662.5</v>
      </c>
      <c r="M24" s="29">
        <f t="shared" si="16"/>
        <v>23613.800000000003</v>
      </c>
      <c r="N24" s="29">
        <f t="shared" si="16"/>
        <v>23625.899999999998</v>
      </c>
      <c r="O24" s="29">
        <f t="shared" si="16"/>
        <v>29708</v>
      </c>
      <c r="P24" s="26">
        <f t="shared" si="1"/>
        <v>250508.1</v>
      </c>
      <c r="Q24" s="4"/>
      <c r="R24" s="4"/>
    </row>
    <row r="25" spans="1:18" ht="17.25" customHeight="1">
      <c r="A25" s="39" t="s">
        <v>23</v>
      </c>
      <c r="B25" s="14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26">
        <f t="shared" si="1"/>
        <v>0</v>
      </c>
      <c r="Q25" s="4"/>
      <c r="R25" s="4"/>
    </row>
    <row r="26" spans="1:18" ht="17.25" customHeight="1">
      <c r="A26" s="39"/>
      <c r="B26" s="14" t="s">
        <v>18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26">
        <f t="shared" si="1"/>
        <v>0</v>
      </c>
      <c r="Q26" s="4"/>
      <c r="R26" s="4"/>
    </row>
    <row r="27" spans="1:18" ht="17.25" customHeight="1">
      <c r="A27" s="39"/>
      <c r="B27" s="15" t="s">
        <v>14</v>
      </c>
      <c r="C27" s="29">
        <f>C26+C25</f>
        <v>0</v>
      </c>
      <c r="D27" s="29">
        <f aca="true" t="shared" si="17" ref="D27:O27">D26+D25</f>
        <v>0</v>
      </c>
      <c r="E27" s="29">
        <f t="shared" si="17"/>
        <v>0</v>
      </c>
      <c r="F27" s="29">
        <f t="shared" si="17"/>
        <v>0</v>
      </c>
      <c r="G27" s="29">
        <f t="shared" si="17"/>
        <v>0</v>
      </c>
      <c r="H27" s="29">
        <f t="shared" si="17"/>
        <v>0</v>
      </c>
      <c r="I27" s="29">
        <f t="shared" si="17"/>
        <v>0</v>
      </c>
      <c r="J27" s="29">
        <f t="shared" si="17"/>
        <v>0</v>
      </c>
      <c r="K27" s="29">
        <f t="shared" si="17"/>
        <v>0</v>
      </c>
      <c r="L27" s="29">
        <f t="shared" si="17"/>
        <v>0</v>
      </c>
      <c r="M27" s="29">
        <f t="shared" si="17"/>
        <v>0</v>
      </c>
      <c r="N27" s="29">
        <f t="shared" si="17"/>
        <v>0</v>
      </c>
      <c r="O27" s="29">
        <f t="shared" si="17"/>
        <v>0</v>
      </c>
      <c r="P27" s="26">
        <f t="shared" si="1"/>
        <v>0</v>
      </c>
      <c r="Q27" s="4"/>
      <c r="R27" s="4"/>
    </row>
    <row r="28" spans="1:18" ht="17.25" customHeight="1">
      <c r="A28" s="39" t="s">
        <v>20</v>
      </c>
      <c r="B28" s="14" t="s">
        <v>17</v>
      </c>
      <c r="C28" s="16">
        <v>10.1</v>
      </c>
      <c r="D28" s="16">
        <v>14595.8</v>
      </c>
      <c r="E28" s="16">
        <v>14888.2</v>
      </c>
      <c r="F28" s="16">
        <v>14594.3</v>
      </c>
      <c r="G28" s="16">
        <v>14697</v>
      </c>
      <c r="H28" s="16">
        <v>28347.4</v>
      </c>
      <c r="I28" s="16">
        <v>17813.5</v>
      </c>
      <c r="J28" s="16">
        <v>3106.3</v>
      </c>
      <c r="K28" s="16">
        <v>8582.4</v>
      </c>
      <c r="L28" s="16">
        <v>16670.9</v>
      </c>
      <c r="M28" s="16">
        <v>18253.9</v>
      </c>
      <c r="N28" s="16">
        <v>18267.6</v>
      </c>
      <c r="O28" s="16">
        <v>22729.6</v>
      </c>
      <c r="P28" s="26">
        <f t="shared" si="1"/>
        <v>192546.90000000002</v>
      </c>
      <c r="Q28" s="4"/>
      <c r="R28" s="4"/>
    </row>
    <row r="29" spans="1:18" ht="17.25" customHeight="1">
      <c r="A29" s="39"/>
      <c r="B29" s="14" t="s">
        <v>18</v>
      </c>
      <c r="C29" s="37">
        <v>281.1</v>
      </c>
      <c r="D29" s="16">
        <v>4615</v>
      </c>
      <c r="E29" s="16">
        <v>4074.6</v>
      </c>
      <c r="F29" s="16">
        <v>4607.8</v>
      </c>
      <c r="G29" s="16">
        <v>4548.7</v>
      </c>
      <c r="H29" s="16">
        <v>8229.5</v>
      </c>
      <c r="I29" s="16">
        <v>5534.8</v>
      </c>
      <c r="J29" s="16">
        <v>1227.3</v>
      </c>
      <c r="K29" s="16">
        <v>2435.3</v>
      </c>
      <c r="L29" s="16">
        <v>4991.6</v>
      </c>
      <c r="M29" s="16">
        <v>5359.9</v>
      </c>
      <c r="N29" s="16">
        <v>5358.3</v>
      </c>
      <c r="O29" s="16">
        <v>6978.4</v>
      </c>
      <c r="P29" s="26">
        <f t="shared" si="1"/>
        <v>57961.20000000001</v>
      </c>
      <c r="Q29" s="4"/>
      <c r="R29" s="4"/>
    </row>
    <row r="30" spans="1:18" ht="17.25" customHeight="1">
      <c r="A30" s="39"/>
      <c r="B30" s="15" t="s">
        <v>14</v>
      </c>
      <c r="C30" s="29">
        <f>C29+C28</f>
        <v>291.20000000000005</v>
      </c>
      <c r="D30" s="29">
        <f aca="true" t="shared" si="18" ref="D30:O30">D29+D28</f>
        <v>19210.8</v>
      </c>
      <c r="E30" s="29">
        <f t="shared" si="18"/>
        <v>18962.8</v>
      </c>
      <c r="F30" s="29">
        <f t="shared" si="18"/>
        <v>19202.1</v>
      </c>
      <c r="G30" s="29">
        <f t="shared" si="18"/>
        <v>19245.7</v>
      </c>
      <c r="H30" s="29">
        <f t="shared" si="18"/>
        <v>36576.9</v>
      </c>
      <c r="I30" s="29">
        <f t="shared" si="18"/>
        <v>23348.3</v>
      </c>
      <c r="J30" s="29">
        <f t="shared" si="18"/>
        <v>4333.6</v>
      </c>
      <c r="K30" s="29">
        <f t="shared" si="18"/>
        <v>11017.7</v>
      </c>
      <c r="L30" s="29">
        <f t="shared" si="18"/>
        <v>21662.5</v>
      </c>
      <c r="M30" s="29">
        <f t="shared" si="18"/>
        <v>23613.800000000003</v>
      </c>
      <c r="N30" s="29">
        <f t="shared" si="18"/>
        <v>23625.899999999998</v>
      </c>
      <c r="O30" s="29">
        <f t="shared" si="18"/>
        <v>29708</v>
      </c>
      <c r="P30" s="26">
        <f t="shared" si="1"/>
        <v>250508.1</v>
      </c>
      <c r="Q30" s="4"/>
      <c r="R30" s="4"/>
    </row>
    <row r="31" spans="1:18" ht="17.25" customHeight="1">
      <c r="A31" s="39" t="s">
        <v>21</v>
      </c>
      <c r="B31" s="14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26">
        <f t="shared" si="1"/>
        <v>0</v>
      </c>
      <c r="Q31" s="4"/>
      <c r="R31" s="4"/>
    </row>
    <row r="32" spans="1:18" ht="17.25" customHeight="1">
      <c r="A32" s="39"/>
      <c r="B32" s="14" t="s">
        <v>18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26">
        <f t="shared" si="1"/>
        <v>0</v>
      </c>
      <c r="Q32" s="4"/>
      <c r="R32" s="4"/>
    </row>
    <row r="33" spans="1:18" ht="17.25" customHeight="1">
      <c r="A33" s="39"/>
      <c r="B33" s="15" t="s">
        <v>14</v>
      </c>
      <c r="C33" s="29">
        <f>C32+C31</f>
        <v>0</v>
      </c>
      <c r="D33" s="29">
        <f aca="true" t="shared" si="19" ref="D33:O33">D32+D31</f>
        <v>0</v>
      </c>
      <c r="E33" s="29">
        <f t="shared" si="19"/>
        <v>0</v>
      </c>
      <c r="F33" s="29">
        <f t="shared" si="19"/>
        <v>0</v>
      </c>
      <c r="G33" s="29">
        <f t="shared" si="19"/>
        <v>0</v>
      </c>
      <c r="H33" s="29">
        <f t="shared" si="19"/>
        <v>0</v>
      </c>
      <c r="I33" s="29">
        <f t="shared" si="19"/>
        <v>0</v>
      </c>
      <c r="J33" s="29">
        <f t="shared" si="19"/>
        <v>0</v>
      </c>
      <c r="K33" s="29">
        <f t="shared" si="19"/>
        <v>0</v>
      </c>
      <c r="L33" s="29">
        <f t="shared" si="19"/>
        <v>0</v>
      </c>
      <c r="M33" s="29">
        <f t="shared" si="19"/>
        <v>0</v>
      </c>
      <c r="N33" s="29">
        <f t="shared" si="19"/>
        <v>0</v>
      </c>
      <c r="O33" s="29">
        <f t="shared" si="19"/>
        <v>0</v>
      </c>
      <c r="P33" s="26">
        <f t="shared" si="1"/>
        <v>0</v>
      </c>
      <c r="Q33" s="4"/>
      <c r="R33" s="4"/>
    </row>
    <row r="34" spans="1:18" ht="17.25" customHeight="1">
      <c r="A34" s="38" t="s">
        <v>24</v>
      </c>
      <c r="B34" s="14" t="s">
        <v>17</v>
      </c>
      <c r="C34" s="29">
        <f>C37+C40+C43</f>
        <v>0</v>
      </c>
      <c r="D34" s="29">
        <f aca="true" t="shared" si="20" ref="D34:O35">D37+D40+D43</f>
        <v>0</v>
      </c>
      <c r="E34" s="29">
        <f t="shared" si="20"/>
        <v>1312.8</v>
      </c>
      <c r="F34" s="29">
        <f t="shared" si="20"/>
        <v>52.9</v>
      </c>
      <c r="G34" s="29">
        <f t="shared" si="20"/>
        <v>474</v>
      </c>
      <c r="H34" s="29">
        <f t="shared" si="20"/>
        <v>943.3</v>
      </c>
      <c r="I34" s="29">
        <f t="shared" si="20"/>
        <v>582.1999999999999</v>
      </c>
      <c r="J34" s="29">
        <f t="shared" si="20"/>
        <v>44</v>
      </c>
      <c r="K34" s="29">
        <f t="shared" si="20"/>
        <v>272</v>
      </c>
      <c r="L34" s="29">
        <f t="shared" si="20"/>
        <v>457.7</v>
      </c>
      <c r="M34" s="29">
        <f t="shared" si="20"/>
        <v>472.8</v>
      </c>
      <c r="N34" s="29">
        <f t="shared" si="20"/>
        <v>409.9</v>
      </c>
      <c r="O34" s="29">
        <f t="shared" si="20"/>
        <v>254.6</v>
      </c>
      <c r="P34" s="26">
        <f t="shared" si="1"/>
        <v>5276.2</v>
      </c>
      <c r="Q34" s="4"/>
      <c r="R34" s="4"/>
    </row>
    <row r="35" spans="1:18" ht="17.25" customHeight="1">
      <c r="A35" s="38"/>
      <c r="B35" s="14" t="s">
        <v>18</v>
      </c>
      <c r="C35" s="29">
        <f>C38+C41+C44</f>
        <v>31</v>
      </c>
      <c r="D35" s="29">
        <f t="shared" si="20"/>
        <v>0</v>
      </c>
      <c r="E35" s="29">
        <f t="shared" si="20"/>
        <v>243</v>
      </c>
      <c r="F35" s="29">
        <f t="shared" si="20"/>
        <v>138.4</v>
      </c>
      <c r="G35" s="29">
        <f t="shared" si="20"/>
        <v>139.3</v>
      </c>
      <c r="H35" s="29">
        <f t="shared" si="20"/>
        <v>283.1</v>
      </c>
      <c r="I35" s="29">
        <f t="shared" si="20"/>
        <v>215.4</v>
      </c>
      <c r="J35" s="29">
        <f t="shared" si="20"/>
        <v>15.299999999999999</v>
      </c>
      <c r="K35" s="29">
        <f t="shared" si="20"/>
        <v>55.5</v>
      </c>
      <c r="L35" s="29">
        <f t="shared" si="20"/>
        <v>145.5</v>
      </c>
      <c r="M35" s="29">
        <f t="shared" si="20"/>
        <v>130.4</v>
      </c>
      <c r="N35" s="29">
        <f t="shared" si="20"/>
        <v>91.89999999999999</v>
      </c>
      <c r="O35" s="29">
        <f t="shared" si="20"/>
        <v>66.1</v>
      </c>
      <c r="P35" s="26">
        <f t="shared" si="1"/>
        <v>1523.9</v>
      </c>
      <c r="Q35" s="4"/>
      <c r="R35" s="4"/>
    </row>
    <row r="36" spans="1:18" ht="61.5" customHeight="1">
      <c r="A36" s="38"/>
      <c r="B36" s="15" t="s">
        <v>14</v>
      </c>
      <c r="C36" s="29">
        <f aca="true" t="shared" si="21" ref="C36:O36">C35+C34</f>
        <v>31</v>
      </c>
      <c r="D36" s="29">
        <f t="shared" si="21"/>
        <v>0</v>
      </c>
      <c r="E36" s="29">
        <f t="shared" si="21"/>
        <v>1555.8</v>
      </c>
      <c r="F36" s="29">
        <f t="shared" si="21"/>
        <v>191.3</v>
      </c>
      <c r="G36" s="29">
        <f t="shared" si="21"/>
        <v>613.3</v>
      </c>
      <c r="H36" s="29">
        <f t="shared" si="21"/>
        <v>1226.4</v>
      </c>
      <c r="I36" s="29">
        <f t="shared" si="21"/>
        <v>797.5999999999999</v>
      </c>
      <c r="J36" s="29">
        <f t="shared" si="21"/>
        <v>59.3</v>
      </c>
      <c r="K36" s="29">
        <f t="shared" si="21"/>
        <v>327.5</v>
      </c>
      <c r="L36" s="29">
        <f t="shared" si="21"/>
        <v>603.2</v>
      </c>
      <c r="M36" s="29">
        <f t="shared" si="21"/>
        <v>603.2</v>
      </c>
      <c r="N36" s="29">
        <f t="shared" si="21"/>
        <v>501.79999999999995</v>
      </c>
      <c r="O36" s="29">
        <f t="shared" si="21"/>
        <v>320.7</v>
      </c>
      <c r="P36" s="26">
        <f t="shared" si="1"/>
        <v>6800.099999999999</v>
      </c>
      <c r="Q36" s="4"/>
      <c r="R36" s="4"/>
    </row>
    <row r="37" spans="1:18" ht="15">
      <c r="A37" s="39" t="s">
        <v>23</v>
      </c>
      <c r="B37" s="14" t="s">
        <v>17</v>
      </c>
      <c r="C37" s="16">
        <v>0</v>
      </c>
      <c r="D37" s="16">
        <v>0</v>
      </c>
      <c r="E37" s="16">
        <v>25.5</v>
      </c>
      <c r="F37" s="16">
        <v>1.4</v>
      </c>
      <c r="G37" s="16">
        <v>23.9</v>
      </c>
      <c r="H37" s="16">
        <v>22.8</v>
      </c>
      <c r="I37" s="16">
        <v>15.8</v>
      </c>
      <c r="J37" s="16">
        <v>0.8</v>
      </c>
      <c r="K37" s="16">
        <v>7.4</v>
      </c>
      <c r="L37" s="16">
        <v>11.9</v>
      </c>
      <c r="M37" s="16">
        <v>12.6</v>
      </c>
      <c r="N37" s="16">
        <v>12.7</v>
      </c>
      <c r="O37" s="16">
        <v>-0.1</v>
      </c>
      <c r="P37" s="26">
        <f t="shared" si="1"/>
        <v>134.7</v>
      </c>
      <c r="Q37" s="4"/>
      <c r="R37" s="4"/>
    </row>
    <row r="38" spans="1:18" ht="15">
      <c r="A38" s="39"/>
      <c r="B38" s="14" t="s">
        <v>18</v>
      </c>
      <c r="C38" s="16">
        <v>0</v>
      </c>
      <c r="D38" s="16">
        <v>0</v>
      </c>
      <c r="E38" s="16">
        <v>7.7</v>
      </c>
      <c r="F38" s="16">
        <v>3.8</v>
      </c>
      <c r="G38" s="16">
        <v>3.8</v>
      </c>
      <c r="H38" s="16">
        <v>6</v>
      </c>
      <c r="I38" s="16">
        <v>4.8</v>
      </c>
      <c r="J38" s="16">
        <v>0.6</v>
      </c>
      <c r="K38" s="16">
        <v>2.5</v>
      </c>
      <c r="L38" s="16">
        <v>3.6</v>
      </c>
      <c r="M38" s="16">
        <v>3.8</v>
      </c>
      <c r="N38" s="16">
        <v>3.6</v>
      </c>
      <c r="O38" s="16">
        <v>0.1</v>
      </c>
      <c r="P38" s="26">
        <f t="shared" si="1"/>
        <v>40.300000000000004</v>
      </c>
      <c r="Q38" s="4"/>
      <c r="R38" s="4"/>
    </row>
    <row r="39" spans="1:18" ht="15">
      <c r="A39" s="39"/>
      <c r="B39" s="15" t="s">
        <v>14</v>
      </c>
      <c r="C39" s="29">
        <f>C38+C37</f>
        <v>0</v>
      </c>
      <c r="D39" s="29">
        <f aca="true" t="shared" si="22" ref="D39:O39">D38+D37</f>
        <v>0</v>
      </c>
      <c r="E39" s="29">
        <f t="shared" si="22"/>
        <v>33.2</v>
      </c>
      <c r="F39" s="29">
        <f t="shared" si="22"/>
        <v>5.199999999999999</v>
      </c>
      <c r="G39" s="29">
        <f t="shared" si="22"/>
        <v>27.7</v>
      </c>
      <c r="H39" s="29">
        <f t="shared" si="22"/>
        <v>28.8</v>
      </c>
      <c r="I39" s="29">
        <f t="shared" si="22"/>
        <v>20.6</v>
      </c>
      <c r="J39" s="29">
        <f t="shared" si="22"/>
        <v>1.4</v>
      </c>
      <c r="K39" s="29">
        <f t="shared" si="22"/>
        <v>9.9</v>
      </c>
      <c r="L39" s="29">
        <f t="shared" si="22"/>
        <v>15.5</v>
      </c>
      <c r="M39" s="29">
        <f t="shared" si="22"/>
        <v>16.4</v>
      </c>
      <c r="N39" s="29">
        <f t="shared" si="22"/>
        <v>16.3</v>
      </c>
      <c r="O39" s="29">
        <f t="shared" si="22"/>
        <v>0</v>
      </c>
      <c r="P39" s="26">
        <f t="shared" si="1"/>
        <v>175.00000000000003</v>
      </c>
      <c r="Q39" s="4"/>
      <c r="R39" s="4"/>
    </row>
    <row r="40" spans="1:18" ht="15">
      <c r="A40" s="39" t="s">
        <v>20</v>
      </c>
      <c r="B40" s="14" t="s">
        <v>17</v>
      </c>
      <c r="C40" s="16">
        <v>0</v>
      </c>
      <c r="D40" s="16">
        <v>0</v>
      </c>
      <c r="E40" s="16">
        <v>1287.3</v>
      </c>
      <c r="F40" s="16">
        <v>51.5</v>
      </c>
      <c r="G40" s="16">
        <v>450.1</v>
      </c>
      <c r="H40" s="16">
        <v>920.5</v>
      </c>
      <c r="I40" s="16">
        <v>566.4</v>
      </c>
      <c r="J40" s="16">
        <v>43.2</v>
      </c>
      <c r="K40" s="16">
        <v>264.6</v>
      </c>
      <c r="L40" s="16">
        <v>445.8</v>
      </c>
      <c r="M40" s="16">
        <v>460.2</v>
      </c>
      <c r="N40" s="16">
        <v>397.2</v>
      </c>
      <c r="O40" s="16">
        <v>254.7</v>
      </c>
      <c r="P40" s="26">
        <f t="shared" si="1"/>
        <v>5141.5</v>
      </c>
      <c r="Q40" s="4"/>
      <c r="R40" s="4"/>
    </row>
    <row r="41" spans="1:18" ht="15">
      <c r="A41" s="39"/>
      <c r="B41" s="14" t="s">
        <v>18</v>
      </c>
      <c r="C41" s="16">
        <v>31</v>
      </c>
      <c r="D41" s="16">
        <v>0</v>
      </c>
      <c r="E41" s="16">
        <v>235.3</v>
      </c>
      <c r="F41" s="16">
        <v>134.6</v>
      </c>
      <c r="G41" s="16">
        <v>135.5</v>
      </c>
      <c r="H41" s="16">
        <v>277.1</v>
      </c>
      <c r="I41" s="16">
        <v>210.6</v>
      </c>
      <c r="J41" s="16">
        <v>14.7</v>
      </c>
      <c r="K41" s="16">
        <v>53</v>
      </c>
      <c r="L41" s="16">
        <v>141.9</v>
      </c>
      <c r="M41" s="16">
        <v>126.6</v>
      </c>
      <c r="N41" s="16">
        <v>88.3</v>
      </c>
      <c r="O41" s="16">
        <v>66</v>
      </c>
      <c r="P41" s="26">
        <f t="shared" si="1"/>
        <v>1483.6000000000001</v>
      </c>
      <c r="Q41" s="4"/>
      <c r="R41" s="4"/>
    </row>
    <row r="42" spans="1:18" ht="15">
      <c r="A42" s="39"/>
      <c r="B42" s="15" t="s">
        <v>14</v>
      </c>
      <c r="C42" s="29">
        <f>C41+C40</f>
        <v>31</v>
      </c>
      <c r="D42" s="29">
        <f aca="true" t="shared" si="23" ref="D42:O42">D41+D40</f>
        <v>0</v>
      </c>
      <c r="E42" s="29">
        <f t="shared" si="23"/>
        <v>1522.6</v>
      </c>
      <c r="F42" s="29">
        <f t="shared" si="23"/>
        <v>186.1</v>
      </c>
      <c r="G42" s="29">
        <f t="shared" si="23"/>
        <v>585.6</v>
      </c>
      <c r="H42" s="29">
        <f t="shared" si="23"/>
        <v>1197.6</v>
      </c>
      <c r="I42" s="29">
        <f t="shared" si="23"/>
        <v>777</v>
      </c>
      <c r="J42" s="29">
        <f t="shared" si="23"/>
        <v>57.900000000000006</v>
      </c>
      <c r="K42" s="29">
        <f t="shared" si="23"/>
        <v>317.6</v>
      </c>
      <c r="L42" s="29">
        <f t="shared" si="23"/>
        <v>587.7</v>
      </c>
      <c r="M42" s="29">
        <f t="shared" si="23"/>
        <v>586.8</v>
      </c>
      <c r="N42" s="29">
        <f t="shared" si="23"/>
        <v>485.5</v>
      </c>
      <c r="O42" s="29">
        <f t="shared" si="23"/>
        <v>320.7</v>
      </c>
      <c r="P42" s="26">
        <f t="shared" si="1"/>
        <v>6625.099999999999</v>
      </c>
      <c r="Q42" s="4"/>
      <c r="R42" s="4"/>
    </row>
    <row r="43" spans="1:18" ht="15">
      <c r="A43" s="39" t="s">
        <v>21</v>
      </c>
      <c r="B43" s="14" t="s">
        <v>17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26">
        <f t="shared" si="1"/>
        <v>0</v>
      </c>
      <c r="Q43" s="4"/>
      <c r="R43" s="4"/>
    </row>
    <row r="44" spans="1:18" ht="15">
      <c r="A44" s="39"/>
      <c r="B44" s="14" t="s">
        <v>18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26">
        <f t="shared" si="1"/>
        <v>0</v>
      </c>
      <c r="Q44" s="4"/>
      <c r="R44" s="4"/>
    </row>
    <row r="45" spans="1:18" ht="15">
      <c r="A45" s="39"/>
      <c r="B45" s="15" t="s">
        <v>14</v>
      </c>
      <c r="C45" s="29">
        <f>C44+C43</f>
        <v>0</v>
      </c>
      <c r="D45" s="29">
        <f aca="true" t="shared" si="24" ref="D45:O45">D44+D43</f>
        <v>0</v>
      </c>
      <c r="E45" s="29">
        <f t="shared" si="24"/>
        <v>0</v>
      </c>
      <c r="F45" s="29">
        <f t="shared" si="24"/>
        <v>0</v>
      </c>
      <c r="G45" s="29">
        <f t="shared" si="24"/>
        <v>0</v>
      </c>
      <c r="H45" s="29">
        <f t="shared" si="24"/>
        <v>0</v>
      </c>
      <c r="I45" s="29">
        <f t="shared" si="24"/>
        <v>0</v>
      </c>
      <c r="J45" s="29">
        <f t="shared" si="24"/>
        <v>0</v>
      </c>
      <c r="K45" s="29">
        <f t="shared" si="24"/>
        <v>0</v>
      </c>
      <c r="L45" s="29">
        <f t="shared" si="24"/>
        <v>0</v>
      </c>
      <c r="M45" s="29">
        <f t="shared" si="24"/>
        <v>0</v>
      </c>
      <c r="N45" s="29">
        <f t="shared" si="24"/>
        <v>0</v>
      </c>
      <c r="O45" s="29">
        <f t="shared" si="24"/>
        <v>0</v>
      </c>
      <c r="P45" s="26">
        <f t="shared" si="1"/>
        <v>0</v>
      </c>
      <c r="Q45" s="4"/>
      <c r="R45" s="4"/>
    </row>
    <row r="46" spans="1:18" ht="15">
      <c r="A46" s="38" t="s">
        <v>25</v>
      </c>
      <c r="B46" s="14" t="s">
        <v>17</v>
      </c>
      <c r="C46" s="16">
        <v>0</v>
      </c>
      <c r="D46" s="16">
        <v>925.7</v>
      </c>
      <c r="E46" s="16">
        <v>866.7</v>
      </c>
      <c r="F46" s="16">
        <v>879.4</v>
      </c>
      <c r="G46" s="16">
        <v>834.4</v>
      </c>
      <c r="H46" s="16">
        <v>974</v>
      </c>
      <c r="I46" s="16">
        <v>1849.2</v>
      </c>
      <c r="J46" s="16">
        <v>247.3</v>
      </c>
      <c r="K46" s="16">
        <v>630.2</v>
      </c>
      <c r="L46" s="16">
        <v>999.3</v>
      </c>
      <c r="M46" s="16">
        <v>961.1</v>
      </c>
      <c r="N46" s="16">
        <v>1031.5</v>
      </c>
      <c r="O46" s="16">
        <v>1230</v>
      </c>
      <c r="P46" s="26">
        <f t="shared" si="1"/>
        <v>11428.800000000001</v>
      </c>
      <c r="Q46" s="4"/>
      <c r="R46" s="4"/>
    </row>
    <row r="47" spans="1:18" ht="15">
      <c r="A47" s="38"/>
      <c r="B47" s="14" t="s">
        <v>18</v>
      </c>
      <c r="C47" s="16">
        <v>0</v>
      </c>
      <c r="D47" s="16">
        <v>270</v>
      </c>
      <c r="E47" s="16">
        <v>262</v>
      </c>
      <c r="F47" s="16">
        <v>270.8</v>
      </c>
      <c r="G47" s="16">
        <v>199.2</v>
      </c>
      <c r="H47" s="16">
        <v>278.5</v>
      </c>
      <c r="I47" s="16">
        <v>477.2</v>
      </c>
      <c r="J47" s="16">
        <v>69</v>
      </c>
      <c r="K47" s="16">
        <v>265.6</v>
      </c>
      <c r="L47" s="16">
        <v>338.2</v>
      </c>
      <c r="M47" s="16">
        <v>332.9</v>
      </c>
      <c r="N47" s="16">
        <v>316.6</v>
      </c>
      <c r="O47" s="16">
        <v>317</v>
      </c>
      <c r="P47" s="26">
        <f t="shared" si="1"/>
        <v>3397</v>
      </c>
      <c r="Q47" s="4"/>
      <c r="R47" s="4"/>
    </row>
    <row r="48" spans="1:18" ht="31.5" customHeight="1">
      <c r="A48" s="38"/>
      <c r="B48" s="15" t="s">
        <v>14</v>
      </c>
      <c r="C48" s="29">
        <f aca="true" t="shared" si="25" ref="C48:O48">C47+C46</f>
        <v>0</v>
      </c>
      <c r="D48" s="29">
        <f t="shared" si="25"/>
        <v>1195.7</v>
      </c>
      <c r="E48" s="29">
        <f t="shared" si="25"/>
        <v>1128.7</v>
      </c>
      <c r="F48" s="29">
        <f t="shared" si="25"/>
        <v>1150.2</v>
      </c>
      <c r="G48" s="29">
        <f t="shared" si="25"/>
        <v>1033.6</v>
      </c>
      <c r="H48" s="29">
        <f t="shared" si="25"/>
        <v>1252.5</v>
      </c>
      <c r="I48" s="29">
        <f t="shared" si="25"/>
        <v>2326.4</v>
      </c>
      <c r="J48" s="29">
        <f t="shared" si="25"/>
        <v>316.3</v>
      </c>
      <c r="K48" s="29">
        <f t="shared" si="25"/>
        <v>895.8000000000001</v>
      </c>
      <c r="L48" s="29">
        <f t="shared" si="25"/>
        <v>1337.5</v>
      </c>
      <c r="M48" s="29">
        <f t="shared" si="25"/>
        <v>1294</v>
      </c>
      <c r="N48" s="29">
        <f t="shared" si="25"/>
        <v>1348.1</v>
      </c>
      <c r="O48" s="29">
        <f t="shared" si="25"/>
        <v>1547</v>
      </c>
      <c r="P48" s="26">
        <f t="shared" si="1"/>
        <v>14825.8</v>
      </c>
      <c r="Q48" s="4"/>
      <c r="R48" s="4"/>
    </row>
    <row r="49" spans="1:18" ht="15">
      <c r="A49" s="38" t="s">
        <v>26</v>
      </c>
      <c r="B49" s="14" t="s">
        <v>17</v>
      </c>
      <c r="C49" s="29">
        <f>C52+C55</f>
        <v>0</v>
      </c>
      <c r="D49" s="29">
        <f aca="true" t="shared" si="26" ref="D49:O50">D52+D55</f>
        <v>1466.3</v>
      </c>
      <c r="E49" s="29">
        <f t="shared" si="26"/>
        <v>1370.6</v>
      </c>
      <c r="F49" s="29">
        <f t="shared" si="26"/>
        <v>1401.4</v>
      </c>
      <c r="G49" s="29">
        <f t="shared" si="26"/>
        <v>1459.2</v>
      </c>
      <c r="H49" s="29">
        <f t="shared" si="26"/>
        <v>1483.4</v>
      </c>
      <c r="I49" s="29">
        <f t="shared" si="26"/>
        <v>1490.2</v>
      </c>
      <c r="J49" s="29">
        <f t="shared" si="26"/>
        <v>1542</v>
      </c>
      <c r="K49" s="29">
        <f t="shared" si="26"/>
        <v>1567</v>
      </c>
      <c r="L49" s="29">
        <f t="shared" si="26"/>
        <v>1470</v>
      </c>
      <c r="M49" s="29">
        <f t="shared" si="26"/>
        <v>2617.2</v>
      </c>
      <c r="N49" s="29">
        <f t="shared" si="26"/>
        <v>1763.5</v>
      </c>
      <c r="O49" s="29">
        <f t="shared" si="26"/>
        <v>2712.8999999999996</v>
      </c>
      <c r="P49" s="26">
        <f t="shared" si="1"/>
        <v>20343.699999999997</v>
      </c>
      <c r="Q49" s="4"/>
      <c r="R49" s="4"/>
    </row>
    <row r="50" spans="1:18" ht="15">
      <c r="A50" s="38"/>
      <c r="B50" s="14" t="s">
        <v>18</v>
      </c>
      <c r="C50" s="29">
        <f>C53+C56</f>
        <v>0</v>
      </c>
      <c r="D50" s="29">
        <f t="shared" si="26"/>
        <v>435.79999999999995</v>
      </c>
      <c r="E50" s="29">
        <f t="shared" si="26"/>
        <v>368.9</v>
      </c>
      <c r="F50" s="29">
        <f t="shared" si="26"/>
        <v>423.2</v>
      </c>
      <c r="G50" s="29">
        <f t="shared" si="26"/>
        <v>463.2</v>
      </c>
      <c r="H50" s="29">
        <f t="shared" si="26"/>
        <v>390.8</v>
      </c>
      <c r="I50" s="29">
        <f t="shared" si="26"/>
        <v>449.4</v>
      </c>
      <c r="J50" s="29">
        <f t="shared" si="26"/>
        <v>460.70000000000005</v>
      </c>
      <c r="K50" s="29">
        <f t="shared" si="26"/>
        <v>462</v>
      </c>
      <c r="L50" s="29">
        <f t="shared" si="26"/>
        <v>443.9</v>
      </c>
      <c r="M50" s="29">
        <f t="shared" si="26"/>
        <v>788.7</v>
      </c>
      <c r="N50" s="29">
        <f t="shared" si="26"/>
        <v>539.3</v>
      </c>
      <c r="O50" s="29">
        <f t="shared" si="26"/>
        <v>848.1999999999999</v>
      </c>
      <c r="P50" s="26">
        <f t="shared" si="1"/>
        <v>6074.1</v>
      </c>
      <c r="Q50" s="4"/>
      <c r="R50" s="4"/>
    </row>
    <row r="51" spans="1:18" ht="15">
      <c r="A51" s="38"/>
      <c r="B51" s="15" t="s">
        <v>14</v>
      </c>
      <c r="C51" s="29">
        <f aca="true" t="shared" si="27" ref="C51:O51">C50+C49</f>
        <v>0</v>
      </c>
      <c r="D51" s="29">
        <f t="shared" si="27"/>
        <v>1902.1</v>
      </c>
      <c r="E51" s="29">
        <f t="shared" si="27"/>
        <v>1739.5</v>
      </c>
      <c r="F51" s="29">
        <f t="shared" si="27"/>
        <v>1824.6000000000001</v>
      </c>
      <c r="G51" s="29">
        <f t="shared" si="27"/>
        <v>1922.4</v>
      </c>
      <c r="H51" s="29">
        <f t="shared" si="27"/>
        <v>1874.2</v>
      </c>
      <c r="I51" s="29">
        <f t="shared" si="27"/>
        <v>1939.6</v>
      </c>
      <c r="J51" s="29">
        <f t="shared" si="27"/>
        <v>2002.7</v>
      </c>
      <c r="K51" s="29">
        <f t="shared" si="27"/>
        <v>2029</v>
      </c>
      <c r="L51" s="29">
        <f t="shared" si="27"/>
        <v>1913.9</v>
      </c>
      <c r="M51" s="29">
        <f t="shared" si="27"/>
        <v>3405.8999999999996</v>
      </c>
      <c r="N51" s="29">
        <f t="shared" si="27"/>
        <v>2302.8</v>
      </c>
      <c r="O51" s="29">
        <f t="shared" si="27"/>
        <v>3561.0999999999995</v>
      </c>
      <c r="P51" s="26">
        <f t="shared" si="1"/>
        <v>26417.8</v>
      </c>
      <c r="Q51" s="4"/>
      <c r="R51" s="4"/>
    </row>
    <row r="52" spans="1:18" ht="15">
      <c r="A52" s="39" t="s">
        <v>23</v>
      </c>
      <c r="B52" s="14" t="s">
        <v>17</v>
      </c>
      <c r="C52" s="16">
        <v>0</v>
      </c>
      <c r="D52" s="16">
        <v>680</v>
      </c>
      <c r="E52" s="16">
        <v>653.8</v>
      </c>
      <c r="F52" s="16">
        <v>653.7</v>
      </c>
      <c r="G52" s="16">
        <v>709.7</v>
      </c>
      <c r="H52" s="16">
        <v>663.2</v>
      </c>
      <c r="I52" s="16">
        <v>703.2</v>
      </c>
      <c r="J52" s="16">
        <v>701.3</v>
      </c>
      <c r="K52" s="16">
        <v>726.8</v>
      </c>
      <c r="L52" s="16">
        <v>673.6</v>
      </c>
      <c r="M52" s="16">
        <v>836.9</v>
      </c>
      <c r="N52" s="16">
        <v>877.2</v>
      </c>
      <c r="O52" s="16">
        <v>1039.3</v>
      </c>
      <c r="P52" s="26">
        <f t="shared" si="1"/>
        <v>8918.699999999999</v>
      </c>
      <c r="Q52" s="4"/>
      <c r="R52" s="4"/>
    </row>
    <row r="53" spans="1:18" ht="15">
      <c r="A53" s="39"/>
      <c r="B53" s="14" t="s">
        <v>18</v>
      </c>
      <c r="C53" s="16">
        <v>0</v>
      </c>
      <c r="D53" s="16">
        <v>204.1</v>
      </c>
      <c r="E53" s="16">
        <v>172.8</v>
      </c>
      <c r="F53" s="16">
        <v>190</v>
      </c>
      <c r="G53" s="16">
        <v>191</v>
      </c>
      <c r="H53" s="16">
        <v>200.4</v>
      </c>
      <c r="I53" s="16">
        <v>208.8</v>
      </c>
      <c r="J53" s="16">
        <v>210.4</v>
      </c>
      <c r="K53" s="16">
        <v>217.4</v>
      </c>
      <c r="L53" s="16">
        <v>202.4</v>
      </c>
      <c r="M53" s="16">
        <v>250.1</v>
      </c>
      <c r="N53" s="16">
        <v>264.7</v>
      </c>
      <c r="O53" s="16">
        <v>312.4</v>
      </c>
      <c r="P53" s="26">
        <f t="shared" si="1"/>
        <v>2624.5</v>
      </c>
      <c r="Q53" s="4"/>
      <c r="R53" s="4"/>
    </row>
    <row r="54" spans="1:18" ht="15">
      <c r="A54" s="39"/>
      <c r="B54" s="15" t="s">
        <v>14</v>
      </c>
      <c r="C54" s="29">
        <f>C53+C52</f>
        <v>0</v>
      </c>
      <c r="D54" s="29">
        <f aca="true" t="shared" si="28" ref="D54:O54">D53+D52</f>
        <v>884.1</v>
      </c>
      <c r="E54" s="29">
        <f t="shared" si="28"/>
        <v>826.5999999999999</v>
      </c>
      <c r="F54" s="29">
        <f t="shared" si="28"/>
        <v>843.7</v>
      </c>
      <c r="G54" s="29">
        <f t="shared" si="28"/>
        <v>900.7</v>
      </c>
      <c r="H54" s="29">
        <f t="shared" si="28"/>
        <v>863.6</v>
      </c>
      <c r="I54" s="29">
        <f t="shared" si="28"/>
        <v>912</v>
      </c>
      <c r="J54" s="29">
        <f t="shared" si="28"/>
        <v>911.6999999999999</v>
      </c>
      <c r="K54" s="29">
        <f t="shared" si="28"/>
        <v>944.1999999999999</v>
      </c>
      <c r="L54" s="29">
        <f t="shared" si="28"/>
        <v>876</v>
      </c>
      <c r="M54" s="29">
        <f t="shared" si="28"/>
        <v>1087</v>
      </c>
      <c r="N54" s="29">
        <f t="shared" si="28"/>
        <v>1141.9</v>
      </c>
      <c r="O54" s="29">
        <f t="shared" si="28"/>
        <v>1351.6999999999998</v>
      </c>
      <c r="P54" s="26">
        <f t="shared" si="1"/>
        <v>11543.199999999997</v>
      </c>
      <c r="Q54" s="4"/>
      <c r="R54" s="4"/>
    </row>
    <row r="55" spans="1:18" ht="15">
      <c r="A55" s="39" t="s">
        <v>20</v>
      </c>
      <c r="B55" s="14" t="s">
        <v>17</v>
      </c>
      <c r="C55" s="16">
        <v>0</v>
      </c>
      <c r="D55" s="16">
        <v>786.3</v>
      </c>
      <c r="E55" s="16">
        <v>716.8</v>
      </c>
      <c r="F55" s="16">
        <v>747.7</v>
      </c>
      <c r="G55" s="16">
        <v>749.5</v>
      </c>
      <c r="H55" s="16">
        <v>820.2</v>
      </c>
      <c r="I55" s="16">
        <v>787</v>
      </c>
      <c r="J55" s="16">
        <v>840.7</v>
      </c>
      <c r="K55" s="16">
        <v>840.2</v>
      </c>
      <c r="L55" s="16">
        <v>796.4</v>
      </c>
      <c r="M55" s="16">
        <v>1780.3</v>
      </c>
      <c r="N55" s="16">
        <v>886.3</v>
      </c>
      <c r="O55" s="16">
        <v>1673.6</v>
      </c>
      <c r="P55" s="26">
        <f t="shared" si="1"/>
        <v>11424.999999999998</v>
      </c>
      <c r="Q55" s="4"/>
      <c r="R55" s="4"/>
    </row>
    <row r="56" spans="1:18" ht="15">
      <c r="A56" s="39"/>
      <c r="B56" s="14" t="s">
        <v>18</v>
      </c>
      <c r="C56" s="16">
        <v>0</v>
      </c>
      <c r="D56" s="16">
        <v>231.7</v>
      </c>
      <c r="E56" s="16">
        <v>196.1</v>
      </c>
      <c r="F56" s="16">
        <v>233.2</v>
      </c>
      <c r="G56" s="16">
        <v>272.2</v>
      </c>
      <c r="H56" s="16">
        <v>190.4</v>
      </c>
      <c r="I56" s="16">
        <v>240.6</v>
      </c>
      <c r="J56" s="16">
        <v>250.3</v>
      </c>
      <c r="K56" s="16">
        <v>244.6</v>
      </c>
      <c r="L56" s="16">
        <v>241.5</v>
      </c>
      <c r="M56" s="16">
        <v>538.6</v>
      </c>
      <c r="N56" s="16">
        <v>274.6</v>
      </c>
      <c r="O56" s="16">
        <v>535.8</v>
      </c>
      <c r="P56" s="26">
        <f t="shared" si="1"/>
        <v>3449.5999999999995</v>
      </c>
      <c r="Q56" s="4"/>
      <c r="R56" s="4"/>
    </row>
    <row r="57" spans="1:18" ht="15">
      <c r="A57" s="39"/>
      <c r="B57" s="15" t="s">
        <v>14</v>
      </c>
      <c r="C57" s="29">
        <f>C56+C55</f>
        <v>0</v>
      </c>
      <c r="D57" s="29">
        <f aca="true" t="shared" si="29" ref="D57:O57">D56+D55</f>
        <v>1018</v>
      </c>
      <c r="E57" s="29">
        <f t="shared" si="29"/>
        <v>912.9</v>
      </c>
      <c r="F57" s="29">
        <f t="shared" si="29"/>
        <v>980.9000000000001</v>
      </c>
      <c r="G57" s="29">
        <f t="shared" si="29"/>
        <v>1021.7</v>
      </c>
      <c r="H57" s="29">
        <f t="shared" si="29"/>
        <v>1010.6</v>
      </c>
      <c r="I57" s="29">
        <f t="shared" si="29"/>
        <v>1027.6</v>
      </c>
      <c r="J57" s="29">
        <f t="shared" si="29"/>
        <v>1091</v>
      </c>
      <c r="K57" s="29">
        <f t="shared" si="29"/>
        <v>1084.8</v>
      </c>
      <c r="L57" s="29">
        <f t="shared" si="29"/>
        <v>1037.9</v>
      </c>
      <c r="M57" s="29">
        <f t="shared" si="29"/>
        <v>2318.9</v>
      </c>
      <c r="N57" s="29">
        <f t="shared" si="29"/>
        <v>1160.9</v>
      </c>
      <c r="O57" s="29">
        <f t="shared" si="29"/>
        <v>2209.3999999999996</v>
      </c>
      <c r="P57" s="26">
        <f t="shared" si="1"/>
        <v>14874.6</v>
      </c>
      <c r="Q57" s="4"/>
      <c r="R57" s="4"/>
    </row>
    <row r="58" spans="1:18" ht="15">
      <c r="A58" s="38" t="s">
        <v>27</v>
      </c>
      <c r="B58" s="14" t="s">
        <v>17</v>
      </c>
      <c r="C58" s="29">
        <f>C61+C64+C67+C70</f>
        <v>0</v>
      </c>
      <c r="D58" s="29">
        <f aca="true" t="shared" si="30" ref="D58:O58">D61+D64+D67+D70</f>
        <v>3931.6</v>
      </c>
      <c r="E58" s="29">
        <f t="shared" si="30"/>
        <v>3384.5</v>
      </c>
      <c r="F58" s="29">
        <f t="shared" si="30"/>
        <v>3719.4000000000005</v>
      </c>
      <c r="G58" s="29">
        <f t="shared" si="30"/>
        <v>3775.6</v>
      </c>
      <c r="H58" s="29">
        <f t="shared" si="30"/>
        <v>3969.4</v>
      </c>
      <c r="I58" s="29">
        <f t="shared" si="30"/>
        <v>4201.900000000001</v>
      </c>
      <c r="J58" s="29">
        <f t="shared" si="30"/>
        <v>5807.6</v>
      </c>
      <c r="K58" s="29">
        <f t="shared" si="30"/>
        <v>5827.500000000001</v>
      </c>
      <c r="L58" s="29">
        <f t="shared" si="30"/>
        <v>4442.5</v>
      </c>
      <c r="M58" s="29">
        <f t="shared" si="30"/>
        <v>4607.7</v>
      </c>
      <c r="N58" s="29">
        <f t="shared" si="30"/>
        <v>7233.900000000001</v>
      </c>
      <c r="O58" s="29">
        <f t="shared" si="30"/>
        <v>6015.3</v>
      </c>
      <c r="P58" s="26">
        <f t="shared" si="1"/>
        <v>56916.9</v>
      </c>
      <c r="Q58" s="4"/>
      <c r="R58" s="4"/>
    </row>
    <row r="59" spans="1:18" ht="15">
      <c r="A59" s="38"/>
      <c r="B59" s="14" t="s">
        <v>18</v>
      </c>
      <c r="C59" s="29">
        <f>C62+C65+C68+C71</f>
        <v>0</v>
      </c>
      <c r="D59" s="29">
        <f aca="true" t="shared" si="31" ref="D59:O59">D62+D65+D68+D71</f>
        <v>1177.3</v>
      </c>
      <c r="E59" s="29">
        <f t="shared" si="31"/>
        <v>1009.9000000000001</v>
      </c>
      <c r="F59" s="29">
        <f t="shared" si="31"/>
        <v>1127.6000000000001</v>
      </c>
      <c r="G59" s="29">
        <f t="shared" si="31"/>
        <v>1140</v>
      </c>
      <c r="H59" s="29">
        <f t="shared" si="31"/>
        <v>1204.5</v>
      </c>
      <c r="I59" s="29">
        <f t="shared" si="31"/>
        <v>1278.3</v>
      </c>
      <c r="J59" s="29">
        <f t="shared" si="31"/>
        <v>1767.1000000000001</v>
      </c>
      <c r="K59" s="29">
        <f t="shared" si="31"/>
        <v>1786.1000000000001</v>
      </c>
      <c r="L59" s="29">
        <f t="shared" si="31"/>
        <v>1348.9</v>
      </c>
      <c r="M59" s="29">
        <f t="shared" si="31"/>
        <v>1390.4</v>
      </c>
      <c r="N59" s="29">
        <f t="shared" si="31"/>
        <v>2198.5</v>
      </c>
      <c r="O59" s="29">
        <f t="shared" si="31"/>
        <v>1800.7</v>
      </c>
      <c r="P59" s="26">
        <f t="shared" si="1"/>
        <v>17229.3</v>
      </c>
      <c r="Q59" s="4"/>
      <c r="R59" s="4"/>
    </row>
    <row r="60" spans="1:18" ht="15">
      <c r="A60" s="38"/>
      <c r="B60" s="15" t="s">
        <v>14</v>
      </c>
      <c r="C60" s="29">
        <f aca="true" t="shared" si="32" ref="C60:O60">C59+C58</f>
        <v>0</v>
      </c>
      <c r="D60" s="29">
        <f t="shared" si="32"/>
        <v>5108.9</v>
      </c>
      <c r="E60" s="29">
        <f t="shared" si="32"/>
        <v>4394.4</v>
      </c>
      <c r="F60" s="29">
        <f t="shared" si="32"/>
        <v>4847.000000000001</v>
      </c>
      <c r="G60" s="29">
        <f t="shared" si="32"/>
        <v>4915.6</v>
      </c>
      <c r="H60" s="29">
        <f t="shared" si="32"/>
        <v>5173.9</v>
      </c>
      <c r="I60" s="29">
        <f t="shared" si="32"/>
        <v>5480.200000000001</v>
      </c>
      <c r="J60" s="29">
        <f t="shared" si="32"/>
        <v>7574.700000000001</v>
      </c>
      <c r="K60" s="29">
        <f t="shared" si="32"/>
        <v>7613.600000000001</v>
      </c>
      <c r="L60" s="29">
        <f t="shared" si="32"/>
        <v>5791.4</v>
      </c>
      <c r="M60" s="29">
        <f t="shared" si="32"/>
        <v>5998.1</v>
      </c>
      <c r="N60" s="29">
        <f t="shared" si="32"/>
        <v>9432.400000000001</v>
      </c>
      <c r="O60" s="29">
        <f t="shared" si="32"/>
        <v>7816</v>
      </c>
      <c r="P60" s="26">
        <f t="shared" si="1"/>
        <v>74146.20000000001</v>
      </c>
      <c r="Q60" s="4"/>
      <c r="R60" s="4"/>
    </row>
    <row r="61" spans="1:18" ht="15">
      <c r="A61" s="39" t="s">
        <v>19</v>
      </c>
      <c r="B61" s="14" t="s">
        <v>17</v>
      </c>
      <c r="C61" s="16">
        <v>0</v>
      </c>
      <c r="D61" s="16">
        <v>920.4</v>
      </c>
      <c r="E61" s="16">
        <v>658.6</v>
      </c>
      <c r="F61" s="16">
        <v>935.2</v>
      </c>
      <c r="G61" s="16">
        <v>792.3</v>
      </c>
      <c r="H61" s="16">
        <v>885.2</v>
      </c>
      <c r="I61" s="16">
        <v>880.8</v>
      </c>
      <c r="J61" s="16">
        <v>1237.8</v>
      </c>
      <c r="K61" s="16">
        <v>1035.8</v>
      </c>
      <c r="L61" s="16">
        <v>884.2</v>
      </c>
      <c r="M61" s="16">
        <v>1181.2</v>
      </c>
      <c r="N61" s="16">
        <v>1285.5</v>
      </c>
      <c r="O61" s="16">
        <v>1115.8</v>
      </c>
      <c r="P61" s="26">
        <f t="shared" si="1"/>
        <v>11812.800000000001</v>
      </c>
      <c r="Q61" s="4"/>
      <c r="R61" s="4"/>
    </row>
    <row r="62" spans="1:18" ht="15">
      <c r="A62" s="39"/>
      <c r="B62" s="14" t="s">
        <v>18</v>
      </c>
      <c r="C62" s="16">
        <v>0</v>
      </c>
      <c r="D62" s="16">
        <v>280.2</v>
      </c>
      <c r="E62" s="16">
        <v>193.1</v>
      </c>
      <c r="F62" s="16">
        <v>285.7</v>
      </c>
      <c r="G62" s="16">
        <v>243.1</v>
      </c>
      <c r="H62" s="16">
        <v>271.4</v>
      </c>
      <c r="I62" s="16">
        <v>269.8</v>
      </c>
      <c r="J62" s="16">
        <v>376</v>
      </c>
      <c r="K62" s="16">
        <v>324.1</v>
      </c>
      <c r="L62" s="16">
        <v>274.4</v>
      </c>
      <c r="M62" s="16">
        <v>361.2</v>
      </c>
      <c r="N62" s="16">
        <v>395.9</v>
      </c>
      <c r="O62" s="16">
        <v>326</v>
      </c>
      <c r="P62" s="26">
        <f t="shared" si="1"/>
        <v>3600.9</v>
      </c>
      <c r="Q62" s="4"/>
      <c r="R62" s="4"/>
    </row>
    <row r="63" spans="1:18" ht="15">
      <c r="A63" s="39"/>
      <c r="B63" s="15" t="s">
        <v>14</v>
      </c>
      <c r="C63" s="29">
        <f>C62+C61</f>
        <v>0</v>
      </c>
      <c r="D63" s="29">
        <f aca="true" t="shared" si="33" ref="D63:O63">D62+D61</f>
        <v>1200.6</v>
      </c>
      <c r="E63" s="29">
        <f t="shared" si="33"/>
        <v>851.7</v>
      </c>
      <c r="F63" s="29">
        <f t="shared" si="33"/>
        <v>1220.9</v>
      </c>
      <c r="G63" s="29">
        <f t="shared" si="33"/>
        <v>1035.3999999999999</v>
      </c>
      <c r="H63" s="29">
        <f t="shared" si="33"/>
        <v>1156.6</v>
      </c>
      <c r="I63" s="29">
        <f t="shared" si="33"/>
        <v>1150.6</v>
      </c>
      <c r="J63" s="29">
        <f t="shared" si="33"/>
        <v>1613.8</v>
      </c>
      <c r="K63" s="29">
        <f t="shared" si="33"/>
        <v>1359.9</v>
      </c>
      <c r="L63" s="29">
        <f t="shared" si="33"/>
        <v>1158.6</v>
      </c>
      <c r="M63" s="29">
        <f t="shared" si="33"/>
        <v>1542.4</v>
      </c>
      <c r="N63" s="29">
        <f t="shared" si="33"/>
        <v>1681.4</v>
      </c>
      <c r="O63" s="29">
        <f t="shared" si="33"/>
        <v>1441.8</v>
      </c>
      <c r="P63" s="26">
        <f t="shared" si="1"/>
        <v>15413.699999999999</v>
      </c>
      <c r="Q63" s="4"/>
      <c r="R63" s="4"/>
    </row>
    <row r="64" spans="1:18" ht="15">
      <c r="A64" s="39" t="s">
        <v>20</v>
      </c>
      <c r="B64" s="14" t="s">
        <v>17</v>
      </c>
      <c r="C64" s="16">
        <v>0</v>
      </c>
      <c r="D64" s="16">
        <v>2835</v>
      </c>
      <c r="E64" s="16">
        <v>2582.8</v>
      </c>
      <c r="F64" s="16">
        <v>2622.4</v>
      </c>
      <c r="G64" s="16">
        <v>2760.2</v>
      </c>
      <c r="H64" s="16">
        <v>2868.1</v>
      </c>
      <c r="I64" s="16">
        <v>3147.3</v>
      </c>
      <c r="J64" s="16">
        <v>4443.1</v>
      </c>
      <c r="K64" s="16">
        <v>4723.1</v>
      </c>
      <c r="L64" s="16">
        <v>3462.5</v>
      </c>
      <c r="M64" s="16">
        <v>3398.5</v>
      </c>
      <c r="N64" s="16">
        <v>5797.3</v>
      </c>
      <c r="O64" s="16">
        <v>4722.5</v>
      </c>
      <c r="P64" s="26">
        <f t="shared" si="1"/>
        <v>43362.8</v>
      </c>
      <c r="Q64" s="4"/>
      <c r="R64" s="4"/>
    </row>
    <row r="65" spans="1:18" ht="15">
      <c r="A65" s="39"/>
      <c r="B65" s="14" t="s">
        <v>18</v>
      </c>
      <c r="C65" s="16">
        <v>0</v>
      </c>
      <c r="D65" s="16">
        <v>843.9</v>
      </c>
      <c r="E65" s="16">
        <v>773.6</v>
      </c>
      <c r="F65" s="16">
        <v>793</v>
      </c>
      <c r="G65" s="16">
        <v>833.5</v>
      </c>
      <c r="H65" s="16">
        <v>869.1</v>
      </c>
      <c r="I65" s="16">
        <v>958.4</v>
      </c>
      <c r="J65" s="16">
        <v>1352.9</v>
      </c>
      <c r="K65" s="16">
        <v>1437.8</v>
      </c>
      <c r="L65" s="16">
        <v>1045.5</v>
      </c>
      <c r="M65" s="16">
        <v>1024.8</v>
      </c>
      <c r="N65" s="16">
        <v>1753.7</v>
      </c>
      <c r="O65" s="16">
        <v>1442.9</v>
      </c>
      <c r="P65" s="26">
        <f t="shared" si="1"/>
        <v>13129.1</v>
      </c>
      <c r="Q65" s="4"/>
      <c r="R65" s="4"/>
    </row>
    <row r="66" spans="1:18" ht="15">
      <c r="A66" s="39"/>
      <c r="B66" s="15" t="s">
        <v>14</v>
      </c>
      <c r="C66" s="29">
        <f>C65+C64</f>
        <v>0</v>
      </c>
      <c r="D66" s="29">
        <f aca="true" t="shared" si="34" ref="D66:O66">D65+D64</f>
        <v>3678.9</v>
      </c>
      <c r="E66" s="29">
        <f t="shared" si="34"/>
        <v>3356.4</v>
      </c>
      <c r="F66" s="29">
        <f t="shared" si="34"/>
        <v>3415.4</v>
      </c>
      <c r="G66" s="29">
        <f t="shared" si="34"/>
        <v>3593.7</v>
      </c>
      <c r="H66" s="29">
        <f t="shared" si="34"/>
        <v>3737.2</v>
      </c>
      <c r="I66" s="29">
        <f t="shared" si="34"/>
        <v>4105.7</v>
      </c>
      <c r="J66" s="29">
        <f t="shared" si="34"/>
        <v>5796</v>
      </c>
      <c r="K66" s="29">
        <f t="shared" si="34"/>
        <v>6160.900000000001</v>
      </c>
      <c r="L66" s="29">
        <f t="shared" si="34"/>
        <v>4508</v>
      </c>
      <c r="M66" s="29">
        <f t="shared" si="34"/>
        <v>4423.3</v>
      </c>
      <c r="N66" s="29">
        <f t="shared" si="34"/>
        <v>7551</v>
      </c>
      <c r="O66" s="29">
        <f t="shared" si="34"/>
        <v>6165.4</v>
      </c>
      <c r="P66" s="26">
        <f t="shared" si="1"/>
        <v>56491.90000000001</v>
      </c>
      <c r="Q66" s="4"/>
      <c r="R66" s="4"/>
    </row>
    <row r="67" spans="1:18" ht="15">
      <c r="A67" s="39" t="s">
        <v>21</v>
      </c>
      <c r="B67" s="14" t="s">
        <v>17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26">
        <f t="shared" si="1"/>
        <v>0</v>
      </c>
      <c r="Q67" s="4"/>
      <c r="R67" s="4"/>
    </row>
    <row r="68" spans="1:18" ht="15">
      <c r="A68" s="39"/>
      <c r="B68" s="14" t="s">
        <v>18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26">
        <f t="shared" si="1"/>
        <v>0</v>
      </c>
      <c r="Q68" s="4"/>
      <c r="R68" s="4"/>
    </row>
    <row r="69" spans="1:18" ht="15">
      <c r="A69" s="39"/>
      <c r="B69" s="15" t="s">
        <v>14</v>
      </c>
      <c r="C69" s="29">
        <f>C68+C67</f>
        <v>0</v>
      </c>
      <c r="D69" s="29">
        <f aca="true" t="shared" si="35" ref="D69:O69">D68+D67</f>
        <v>0</v>
      </c>
      <c r="E69" s="29">
        <f t="shared" si="35"/>
        <v>0</v>
      </c>
      <c r="F69" s="29">
        <f t="shared" si="35"/>
        <v>0</v>
      </c>
      <c r="G69" s="29">
        <f t="shared" si="35"/>
        <v>0</v>
      </c>
      <c r="H69" s="29">
        <f t="shared" si="35"/>
        <v>0</v>
      </c>
      <c r="I69" s="29">
        <f t="shared" si="35"/>
        <v>0</v>
      </c>
      <c r="J69" s="29">
        <f t="shared" si="35"/>
        <v>0</v>
      </c>
      <c r="K69" s="29">
        <f t="shared" si="35"/>
        <v>0</v>
      </c>
      <c r="L69" s="29">
        <f t="shared" si="35"/>
        <v>0</v>
      </c>
      <c r="M69" s="29">
        <f t="shared" si="35"/>
        <v>0</v>
      </c>
      <c r="N69" s="29">
        <f t="shared" si="35"/>
        <v>0</v>
      </c>
      <c r="O69" s="29">
        <f t="shared" si="35"/>
        <v>0</v>
      </c>
      <c r="P69" s="26">
        <f t="shared" si="1"/>
        <v>0</v>
      </c>
      <c r="Q69" s="4"/>
      <c r="R69" s="4"/>
    </row>
    <row r="70" spans="1:18" ht="15">
      <c r="A70" s="39" t="s">
        <v>32</v>
      </c>
      <c r="B70" s="14" t="s">
        <v>17</v>
      </c>
      <c r="C70" s="16">
        <v>0</v>
      </c>
      <c r="D70" s="16">
        <v>176.2</v>
      </c>
      <c r="E70" s="16">
        <v>143.1</v>
      </c>
      <c r="F70" s="16">
        <v>161.8</v>
      </c>
      <c r="G70" s="16">
        <v>223.1</v>
      </c>
      <c r="H70" s="16">
        <v>216.1</v>
      </c>
      <c r="I70" s="16">
        <v>173.8</v>
      </c>
      <c r="J70" s="16">
        <v>126.7</v>
      </c>
      <c r="K70" s="16">
        <v>68.6</v>
      </c>
      <c r="L70" s="16">
        <v>95.8</v>
      </c>
      <c r="M70" s="16">
        <v>28</v>
      </c>
      <c r="N70" s="16">
        <v>151.1</v>
      </c>
      <c r="O70" s="16">
        <v>177</v>
      </c>
      <c r="P70" s="26">
        <f t="shared" si="1"/>
        <v>1741.2999999999997</v>
      </c>
      <c r="Q70" s="4"/>
      <c r="R70" s="4"/>
    </row>
    <row r="71" spans="1:18" ht="15">
      <c r="A71" s="39"/>
      <c r="B71" s="14" t="s">
        <v>18</v>
      </c>
      <c r="C71" s="16">
        <v>0</v>
      </c>
      <c r="D71" s="16">
        <v>53.2</v>
      </c>
      <c r="E71" s="16">
        <v>43.2</v>
      </c>
      <c r="F71" s="16">
        <v>48.9</v>
      </c>
      <c r="G71" s="16">
        <v>63.4</v>
      </c>
      <c r="H71" s="16">
        <v>64</v>
      </c>
      <c r="I71" s="16">
        <v>50.1</v>
      </c>
      <c r="J71" s="16">
        <v>38.2</v>
      </c>
      <c r="K71" s="16">
        <v>24.2</v>
      </c>
      <c r="L71" s="16">
        <v>29</v>
      </c>
      <c r="M71" s="16">
        <v>4.4</v>
      </c>
      <c r="N71" s="16">
        <v>48.9</v>
      </c>
      <c r="O71" s="16">
        <v>31.8</v>
      </c>
      <c r="P71" s="26">
        <f t="shared" si="1"/>
        <v>499.3</v>
      </c>
      <c r="Q71" s="4"/>
      <c r="R71" s="4"/>
    </row>
    <row r="72" spans="1:18" ht="15">
      <c r="A72" s="39"/>
      <c r="B72" s="15" t="s">
        <v>14</v>
      </c>
      <c r="C72" s="29">
        <f>C71+C70</f>
        <v>0</v>
      </c>
      <c r="D72" s="29">
        <f aca="true" t="shared" si="36" ref="D72:O72">D71+D70</f>
        <v>229.39999999999998</v>
      </c>
      <c r="E72" s="29">
        <f t="shared" si="36"/>
        <v>186.3</v>
      </c>
      <c r="F72" s="29">
        <f t="shared" si="36"/>
        <v>210.70000000000002</v>
      </c>
      <c r="G72" s="29">
        <f t="shared" si="36"/>
        <v>286.5</v>
      </c>
      <c r="H72" s="29">
        <f t="shared" si="36"/>
        <v>280.1</v>
      </c>
      <c r="I72" s="29">
        <f t="shared" si="36"/>
        <v>223.9</v>
      </c>
      <c r="J72" s="29">
        <f t="shared" si="36"/>
        <v>164.9</v>
      </c>
      <c r="K72" s="29">
        <f t="shared" si="36"/>
        <v>92.8</v>
      </c>
      <c r="L72" s="29">
        <f t="shared" si="36"/>
        <v>124.8</v>
      </c>
      <c r="M72" s="29">
        <f t="shared" si="36"/>
        <v>32.4</v>
      </c>
      <c r="N72" s="29">
        <f t="shared" si="36"/>
        <v>200</v>
      </c>
      <c r="O72" s="29">
        <f t="shared" si="36"/>
        <v>208.8</v>
      </c>
      <c r="P72" s="26">
        <f t="shared" si="1"/>
        <v>2240.6000000000004</v>
      </c>
      <c r="Q72" s="4"/>
      <c r="R72" s="4"/>
    </row>
    <row r="73" spans="1:18" ht="15">
      <c r="A73" s="38" t="s">
        <v>28</v>
      </c>
      <c r="B73" s="14" t="s">
        <v>17</v>
      </c>
      <c r="C73" s="16">
        <v>0</v>
      </c>
      <c r="D73" s="16">
        <v>922.6</v>
      </c>
      <c r="E73" s="16">
        <v>980</v>
      </c>
      <c r="F73" s="16">
        <v>964.8</v>
      </c>
      <c r="G73" s="16">
        <v>940.8</v>
      </c>
      <c r="H73" s="16">
        <v>1819.3</v>
      </c>
      <c r="I73" s="16">
        <v>1198.6</v>
      </c>
      <c r="J73" s="16">
        <v>142.5</v>
      </c>
      <c r="K73" s="16">
        <v>451.4</v>
      </c>
      <c r="L73" s="16">
        <v>1049.7</v>
      </c>
      <c r="M73" s="16">
        <v>1099.3</v>
      </c>
      <c r="N73" s="16">
        <v>1257.7</v>
      </c>
      <c r="O73" s="16">
        <v>1793.8</v>
      </c>
      <c r="P73" s="26">
        <f t="shared" si="1"/>
        <v>12620.5</v>
      </c>
      <c r="Q73" s="4"/>
      <c r="R73" s="4"/>
    </row>
    <row r="74" spans="1:18" ht="15">
      <c r="A74" s="38"/>
      <c r="B74" s="14" t="s">
        <v>18</v>
      </c>
      <c r="C74" s="16">
        <v>0</v>
      </c>
      <c r="D74" s="16">
        <v>274</v>
      </c>
      <c r="E74" s="16">
        <v>343.8</v>
      </c>
      <c r="F74" s="16">
        <v>270</v>
      </c>
      <c r="G74" s="16">
        <v>270.1</v>
      </c>
      <c r="H74" s="16">
        <v>602.5</v>
      </c>
      <c r="I74" s="16">
        <v>341.1</v>
      </c>
      <c r="J74" s="16">
        <v>12.7</v>
      </c>
      <c r="K74" s="16">
        <v>135.3</v>
      </c>
      <c r="L74" s="16">
        <v>307.5</v>
      </c>
      <c r="M74" s="16">
        <v>374.8</v>
      </c>
      <c r="N74" s="16">
        <v>337</v>
      </c>
      <c r="O74" s="16">
        <v>556.8</v>
      </c>
      <c r="P74" s="26">
        <f t="shared" si="1"/>
        <v>3825.6000000000004</v>
      </c>
      <c r="Q74" s="4"/>
      <c r="R74" s="4"/>
    </row>
    <row r="75" spans="1:18" ht="15">
      <c r="A75" s="38"/>
      <c r="B75" s="15" t="s">
        <v>14</v>
      </c>
      <c r="C75" s="29">
        <f aca="true" t="shared" si="37" ref="C75:O75">C74+C73</f>
        <v>0</v>
      </c>
      <c r="D75" s="29">
        <f t="shared" si="37"/>
        <v>1196.6</v>
      </c>
      <c r="E75" s="29">
        <f t="shared" si="37"/>
        <v>1323.8</v>
      </c>
      <c r="F75" s="29">
        <f t="shared" si="37"/>
        <v>1234.8</v>
      </c>
      <c r="G75" s="29">
        <f t="shared" si="37"/>
        <v>1210.9</v>
      </c>
      <c r="H75" s="29">
        <f t="shared" si="37"/>
        <v>2421.8</v>
      </c>
      <c r="I75" s="29">
        <f t="shared" si="37"/>
        <v>1539.6999999999998</v>
      </c>
      <c r="J75" s="29">
        <f t="shared" si="37"/>
        <v>155.2</v>
      </c>
      <c r="K75" s="29">
        <f t="shared" si="37"/>
        <v>586.7</v>
      </c>
      <c r="L75" s="29">
        <f t="shared" si="37"/>
        <v>1357.2</v>
      </c>
      <c r="M75" s="29">
        <f t="shared" si="37"/>
        <v>1474.1</v>
      </c>
      <c r="N75" s="29">
        <f t="shared" si="37"/>
        <v>1594.7</v>
      </c>
      <c r="O75" s="29">
        <f t="shared" si="37"/>
        <v>2350.6</v>
      </c>
      <c r="P75" s="26">
        <f t="shared" si="1"/>
        <v>16446.100000000002</v>
      </c>
      <c r="Q75" s="4"/>
      <c r="R75" s="4"/>
    </row>
    <row r="76" spans="1:18" s="1" customFormat="1" ht="15">
      <c r="A76" s="44" t="s">
        <v>29</v>
      </c>
      <c r="B76" s="14" t="s">
        <v>17</v>
      </c>
      <c r="C76" s="17">
        <v>0</v>
      </c>
      <c r="D76" s="17">
        <v>1025.8</v>
      </c>
      <c r="E76" s="17">
        <v>793.6</v>
      </c>
      <c r="F76" s="17">
        <v>879.1</v>
      </c>
      <c r="G76" s="17">
        <v>932</v>
      </c>
      <c r="H76" s="17">
        <v>929.5</v>
      </c>
      <c r="I76" s="17">
        <v>1060.1</v>
      </c>
      <c r="J76" s="17">
        <v>1264.7</v>
      </c>
      <c r="K76" s="17">
        <v>1276.8</v>
      </c>
      <c r="L76" s="17">
        <v>984.1</v>
      </c>
      <c r="M76" s="17">
        <v>1300.7</v>
      </c>
      <c r="N76" s="17">
        <v>1467.7</v>
      </c>
      <c r="O76" s="17">
        <v>1012.5</v>
      </c>
      <c r="P76" s="26">
        <f t="shared" si="1"/>
        <v>12926.600000000002</v>
      </c>
      <c r="Q76" s="18"/>
      <c r="R76" s="18"/>
    </row>
    <row r="77" spans="1:18" s="1" customFormat="1" ht="15">
      <c r="A77" s="44"/>
      <c r="B77" s="14" t="s">
        <v>18</v>
      </c>
      <c r="C77" s="17">
        <v>0</v>
      </c>
      <c r="D77" s="17">
        <v>288.1</v>
      </c>
      <c r="E77" s="17">
        <v>246.6</v>
      </c>
      <c r="F77" s="17">
        <v>271.5</v>
      </c>
      <c r="G77" s="17">
        <v>286.7</v>
      </c>
      <c r="H77" s="17">
        <v>288.9</v>
      </c>
      <c r="I77" s="17">
        <v>328.4</v>
      </c>
      <c r="J77" s="17">
        <v>396.1</v>
      </c>
      <c r="K77" s="17">
        <v>399.3</v>
      </c>
      <c r="L77" s="17">
        <v>306.6</v>
      </c>
      <c r="M77" s="17">
        <v>404.2</v>
      </c>
      <c r="N77" s="17">
        <v>455.2</v>
      </c>
      <c r="O77" s="17">
        <v>314</v>
      </c>
      <c r="P77" s="26">
        <f t="shared" si="1"/>
        <v>3985.6</v>
      </c>
      <c r="Q77" s="18"/>
      <c r="R77" s="18"/>
    </row>
    <row r="78" spans="1:18" s="1" customFormat="1" ht="15">
      <c r="A78" s="44"/>
      <c r="B78" s="14" t="s">
        <v>14</v>
      </c>
      <c r="C78" s="30">
        <f aca="true" t="shared" si="38" ref="C78:O78">C76+C77</f>
        <v>0</v>
      </c>
      <c r="D78" s="30">
        <f t="shared" si="38"/>
        <v>1313.9</v>
      </c>
      <c r="E78" s="30">
        <f t="shared" si="38"/>
        <v>1040.2</v>
      </c>
      <c r="F78" s="30">
        <f t="shared" si="38"/>
        <v>1150.6</v>
      </c>
      <c r="G78" s="30">
        <f t="shared" si="38"/>
        <v>1218.7</v>
      </c>
      <c r="H78" s="30">
        <f t="shared" si="38"/>
        <v>1218.4</v>
      </c>
      <c r="I78" s="30">
        <f t="shared" si="38"/>
        <v>1388.5</v>
      </c>
      <c r="J78" s="30">
        <f t="shared" si="38"/>
        <v>1660.8000000000002</v>
      </c>
      <c r="K78" s="30">
        <f t="shared" si="38"/>
        <v>1676.1</v>
      </c>
      <c r="L78" s="30">
        <f t="shared" si="38"/>
        <v>1290.7</v>
      </c>
      <c r="M78" s="30">
        <f t="shared" si="38"/>
        <v>1704.9</v>
      </c>
      <c r="N78" s="30">
        <f t="shared" si="38"/>
        <v>1922.9</v>
      </c>
      <c r="O78" s="30">
        <f t="shared" si="38"/>
        <v>1326.5</v>
      </c>
      <c r="P78" s="26">
        <f t="shared" si="1"/>
        <v>16912.200000000004</v>
      </c>
      <c r="Q78" s="18"/>
      <c r="R78" s="18"/>
    </row>
    <row r="79" spans="1:18" s="1" customFormat="1" ht="16.5" customHeight="1">
      <c r="A79" s="44" t="s">
        <v>41</v>
      </c>
      <c r="B79" s="14" t="s">
        <v>17</v>
      </c>
      <c r="C79" s="17">
        <v>0</v>
      </c>
      <c r="D79" s="17">
        <v>101.3</v>
      </c>
      <c r="E79" s="17">
        <v>109.8</v>
      </c>
      <c r="F79" s="17">
        <v>182</v>
      </c>
      <c r="G79" s="17">
        <v>132.3</v>
      </c>
      <c r="H79" s="17">
        <v>93.8</v>
      </c>
      <c r="I79" s="17">
        <v>117.4</v>
      </c>
      <c r="J79" s="17">
        <v>164.9</v>
      </c>
      <c r="K79" s="17">
        <v>88.8</v>
      </c>
      <c r="L79" s="17">
        <v>165.1</v>
      </c>
      <c r="M79" s="17">
        <v>98.4</v>
      </c>
      <c r="N79" s="17">
        <v>115.2</v>
      </c>
      <c r="O79" s="17">
        <v>165.7</v>
      </c>
      <c r="P79" s="26">
        <f t="shared" si="1"/>
        <v>1534.7</v>
      </c>
      <c r="Q79" s="18"/>
      <c r="R79" s="18"/>
    </row>
    <row r="80" spans="1:18" s="1" customFormat="1" ht="18.75" customHeight="1">
      <c r="A80" s="44"/>
      <c r="B80" s="14" t="s">
        <v>18</v>
      </c>
      <c r="C80" s="17">
        <v>0</v>
      </c>
      <c r="D80" s="17">
        <v>44.4</v>
      </c>
      <c r="E80" s="17">
        <v>21</v>
      </c>
      <c r="F80" s="17">
        <v>60.8</v>
      </c>
      <c r="G80" s="17">
        <v>20.7</v>
      </c>
      <c r="H80" s="17">
        <v>33.1</v>
      </c>
      <c r="I80" s="17">
        <v>141.3</v>
      </c>
      <c r="J80" s="17">
        <v>-69.5</v>
      </c>
      <c r="K80" s="17">
        <v>37.6</v>
      </c>
      <c r="L80" s="17">
        <v>109</v>
      </c>
      <c r="M80" s="17">
        <v>29.7</v>
      </c>
      <c r="N80" s="17">
        <v>-27.1</v>
      </c>
      <c r="O80" s="17">
        <v>58.6</v>
      </c>
      <c r="P80" s="26">
        <f t="shared" si="1"/>
        <v>459.6</v>
      </c>
      <c r="Q80" s="18"/>
      <c r="R80" s="18"/>
    </row>
    <row r="81" spans="1:18" s="1" customFormat="1" ht="23.25" customHeight="1">
      <c r="A81" s="44"/>
      <c r="B81" s="14" t="s">
        <v>14</v>
      </c>
      <c r="C81" s="30">
        <f aca="true" t="shared" si="39" ref="C81:O81">C80+C79</f>
        <v>0</v>
      </c>
      <c r="D81" s="30">
        <f t="shared" si="39"/>
        <v>145.7</v>
      </c>
      <c r="E81" s="30">
        <f t="shared" si="39"/>
        <v>130.8</v>
      </c>
      <c r="F81" s="30">
        <f t="shared" si="39"/>
        <v>242.8</v>
      </c>
      <c r="G81" s="30">
        <f t="shared" si="39"/>
        <v>153</v>
      </c>
      <c r="H81" s="30">
        <f t="shared" si="39"/>
        <v>126.9</v>
      </c>
      <c r="I81" s="30">
        <f t="shared" si="39"/>
        <v>258.70000000000005</v>
      </c>
      <c r="J81" s="30">
        <f t="shared" si="39"/>
        <v>95.4</v>
      </c>
      <c r="K81" s="30">
        <f t="shared" si="39"/>
        <v>126.4</v>
      </c>
      <c r="L81" s="30">
        <f t="shared" si="39"/>
        <v>274.1</v>
      </c>
      <c r="M81" s="30">
        <f t="shared" si="39"/>
        <v>128.1</v>
      </c>
      <c r="N81" s="30">
        <f t="shared" si="39"/>
        <v>88.1</v>
      </c>
      <c r="O81" s="30">
        <f t="shared" si="39"/>
        <v>224.29999999999998</v>
      </c>
      <c r="P81" s="26">
        <f t="shared" si="1"/>
        <v>1994.3</v>
      </c>
      <c r="Q81" s="18"/>
      <c r="R81" s="18"/>
    </row>
    <row r="82" spans="1:18" s="1" customFormat="1" ht="18.75" customHeight="1">
      <c r="A82" s="44" t="s">
        <v>42</v>
      </c>
      <c r="B82" s="14" t="s">
        <v>17</v>
      </c>
      <c r="C82" s="17">
        <v>0</v>
      </c>
      <c r="D82" s="17">
        <v>16.5</v>
      </c>
      <c r="E82" s="17">
        <v>16.5</v>
      </c>
      <c r="F82" s="17">
        <v>17.5</v>
      </c>
      <c r="G82" s="17">
        <v>21.9</v>
      </c>
      <c r="H82" s="17">
        <v>16.5</v>
      </c>
      <c r="I82" s="17">
        <v>11.9</v>
      </c>
      <c r="J82" s="17">
        <v>50.1</v>
      </c>
      <c r="K82" s="17">
        <v>1.6</v>
      </c>
      <c r="L82" s="17">
        <v>12.6</v>
      </c>
      <c r="M82" s="17">
        <v>18.6</v>
      </c>
      <c r="N82" s="17">
        <v>18.5</v>
      </c>
      <c r="O82" s="17">
        <v>22.5</v>
      </c>
      <c r="P82" s="26">
        <f t="shared" si="1"/>
        <v>224.7</v>
      </c>
      <c r="Q82" s="18"/>
      <c r="R82" s="18"/>
    </row>
    <row r="83" spans="1:18" s="1" customFormat="1" ht="18" customHeight="1">
      <c r="A83" s="44"/>
      <c r="B83" s="14" t="s">
        <v>18</v>
      </c>
      <c r="C83" s="17">
        <v>0</v>
      </c>
      <c r="D83" s="17">
        <v>5</v>
      </c>
      <c r="E83" s="17">
        <v>5</v>
      </c>
      <c r="F83" s="17">
        <v>5.3</v>
      </c>
      <c r="G83" s="17">
        <v>6.6</v>
      </c>
      <c r="H83" s="17">
        <v>5</v>
      </c>
      <c r="I83" s="17">
        <v>3.1</v>
      </c>
      <c r="J83" s="17">
        <v>14</v>
      </c>
      <c r="K83" s="17">
        <v>0.5</v>
      </c>
      <c r="L83" s="17">
        <v>3.8</v>
      </c>
      <c r="M83" s="17">
        <v>5.6</v>
      </c>
      <c r="N83" s="17">
        <v>5.6</v>
      </c>
      <c r="O83" s="17">
        <v>6.8</v>
      </c>
      <c r="P83" s="26">
        <f t="shared" si="1"/>
        <v>66.3</v>
      </c>
      <c r="Q83" s="18"/>
      <c r="R83" s="18"/>
    </row>
    <row r="84" spans="1:18" s="1" customFormat="1" ht="18.75" customHeight="1">
      <c r="A84" s="44"/>
      <c r="B84" s="14" t="s">
        <v>14</v>
      </c>
      <c r="C84" s="30">
        <f aca="true" t="shared" si="40" ref="C84:O84">C83+C82</f>
        <v>0</v>
      </c>
      <c r="D84" s="30">
        <f t="shared" si="40"/>
        <v>21.5</v>
      </c>
      <c r="E84" s="30">
        <f t="shared" si="40"/>
        <v>21.5</v>
      </c>
      <c r="F84" s="30">
        <f t="shared" si="40"/>
        <v>22.8</v>
      </c>
      <c r="G84" s="30">
        <f t="shared" si="40"/>
        <v>28.5</v>
      </c>
      <c r="H84" s="30">
        <f t="shared" si="40"/>
        <v>21.5</v>
      </c>
      <c r="I84" s="30">
        <f t="shared" si="40"/>
        <v>15</v>
      </c>
      <c r="J84" s="30">
        <f t="shared" si="40"/>
        <v>64.1</v>
      </c>
      <c r="K84" s="30">
        <f t="shared" si="40"/>
        <v>2.1</v>
      </c>
      <c r="L84" s="30">
        <f t="shared" si="40"/>
        <v>16.4</v>
      </c>
      <c r="M84" s="30">
        <f t="shared" si="40"/>
        <v>24.200000000000003</v>
      </c>
      <c r="N84" s="30">
        <f t="shared" si="40"/>
        <v>24.1</v>
      </c>
      <c r="O84" s="30">
        <f t="shared" si="40"/>
        <v>29.3</v>
      </c>
      <c r="P84" s="26">
        <f t="shared" si="1"/>
        <v>291.00000000000006</v>
      </c>
      <c r="Q84" s="18"/>
      <c r="R84" s="18"/>
    </row>
    <row r="85" spans="1:18" s="1" customFormat="1" ht="18.75" customHeight="1">
      <c r="A85" s="44" t="s">
        <v>43</v>
      </c>
      <c r="B85" s="14" t="s">
        <v>17</v>
      </c>
      <c r="C85" s="17">
        <v>0</v>
      </c>
      <c r="D85" s="17">
        <v>107.1</v>
      </c>
      <c r="E85" s="17">
        <v>153.1</v>
      </c>
      <c r="F85" s="17">
        <v>116.7</v>
      </c>
      <c r="G85" s="17">
        <v>161</v>
      </c>
      <c r="H85" s="17">
        <v>174.9</v>
      </c>
      <c r="I85" s="17">
        <v>157.6</v>
      </c>
      <c r="J85" s="17">
        <v>140.1</v>
      </c>
      <c r="K85" s="17">
        <v>166.6</v>
      </c>
      <c r="L85" s="17">
        <v>112.4</v>
      </c>
      <c r="M85" s="17">
        <v>153.8</v>
      </c>
      <c r="N85" s="17">
        <v>150.7</v>
      </c>
      <c r="O85" s="17">
        <v>257.4</v>
      </c>
      <c r="P85" s="26">
        <f t="shared" si="1"/>
        <v>1851.4</v>
      </c>
      <c r="Q85" s="18"/>
      <c r="R85" s="18"/>
    </row>
    <row r="86" spans="1:18" s="1" customFormat="1" ht="18.75" customHeight="1">
      <c r="A86" s="44"/>
      <c r="B86" s="14" t="s">
        <v>18</v>
      </c>
      <c r="C86" s="17">
        <v>0</v>
      </c>
      <c r="D86" s="17">
        <v>31.9</v>
      </c>
      <c r="E86" s="17">
        <v>44.4</v>
      </c>
      <c r="F86" s="17">
        <v>35.2</v>
      </c>
      <c r="G86" s="17">
        <v>48.7</v>
      </c>
      <c r="H86" s="17">
        <v>50.4</v>
      </c>
      <c r="I86" s="17">
        <v>44.8</v>
      </c>
      <c r="J86" s="17">
        <v>41.2</v>
      </c>
      <c r="K86" s="17">
        <v>50.3</v>
      </c>
      <c r="L86" s="17">
        <v>33.5</v>
      </c>
      <c r="M86" s="17">
        <v>45.8</v>
      </c>
      <c r="N86" s="17">
        <v>45</v>
      </c>
      <c r="O86" s="17">
        <v>75.8</v>
      </c>
      <c r="P86" s="26">
        <f t="shared" si="1"/>
        <v>547</v>
      </c>
      <c r="Q86" s="18"/>
      <c r="R86" s="18"/>
    </row>
    <row r="87" spans="1:18" s="1" customFormat="1" ht="30.75" customHeight="1">
      <c r="A87" s="44"/>
      <c r="B87" s="14" t="s">
        <v>14</v>
      </c>
      <c r="C87" s="30">
        <f aca="true" t="shared" si="41" ref="C87:O87">C86+C85</f>
        <v>0</v>
      </c>
      <c r="D87" s="30">
        <f t="shared" si="41"/>
        <v>139</v>
      </c>
      <c r="E87" s="30">
        <f t="shared" si="41"/>
        <v>197.5</v>
      </c>
      <c r="F87" s="30">
        <f t="shared" si="41"/>
        <v>151.9</v>
      </c>
      <c r="G87" s="30">
        <f t="shared" si="41"/>
        <v>209.7</v>
      </c>
      <c r="H87" s="30">
        <f t="shared" si="41"/>
        <v>225.3</v>
      </c>
      <c r="I87" s="30">
        <f t="shared" si="41"/>
        <v>202.39999999999998</v>
      </c>
      <c r="J87" s="30">
        <f t="shared" si="41"/>
        <v>181.3</v>
      </c>
      <c r="K87" s="30">
        <f t="shared" si="41"/>
        <v>216.89999999999998</v>
      </c>
      <c r="L87" s="30">
        <f t="shared" si="41"/>
        <v>145.9</v>
      </c>
      <c r="M87" s="30">
        <f t="shared" si="41"/>
        <v>199.60000000000002</v>
      </c>
      <c r="N87" s="30">
        <f t="shared" si="41"/>
        <v>195.7</v>
      </c>
      <c r="O87" s="30">
        <f t="shared" si="41"/>
        <v>333.2</v>
      </c>
      <c r="P87" s="26">
        <f t="shared" si="1"/>
        <v>2398.399999999999</v>
      </c>
      <c r="Q87" s="18"/>
      <c r="R87" s="18"/>
    </row>
    <row r="88" spans="1:18" s="1" customFormat="1" ht="19.5" customHeight="1">
      <c r="A88" s="44" t="s">
        <v>49</v>
      </c>
      <c r="B88" s="14" t="s">
        <v>17</v>
      </c>
      <c r="C88" s="17">
        <v>0</v>
      </c>
      <c r="D88" s="17">
        <v>2.5</v>
      </c>
      <c r="E88" s="17">
        <v>2.5</v>
      </c>
      <c r="F88" s="17">
        <v>1.7</v>
      </c>
      <c r="G88" s="17">
        <v>2.2</v>
      </c>
      <c r="H88" s="17">
        <v>1.9</v>
      </c>
      <c r="I88" s="17">
        <v>2.5</v>
      </c>
      <c r="J88" s="17">
        <v>2.5</v>
      </c>
      <c r="K88" s="17">
        <v>4.6</v>
      </c>
      <c r="L88" s="17">
        <v>0.4</v>
      </c>
      <c r="M88" s="17">
        <v>2.1</v>
      </c>
      <c r="N88" s="17">
        <v>2.5</v>
      </c>
      <c r="O88" s="17">
        <v>6.1</v>
      </c>
      <c r="P88" s="26">
        <f t="shared" si="1"/>
        <v>31.5</v>
      </c>
      <c r="Q88" s="18"/>
      <c r="R88" s="18"/>
    </row>
    <row r="89" spans="1:18" s="1" customFormat="1" ht="19.5" customHeight="1">
      <c r="A89" s="44"/>
      <c r="B89" s="14" t="s">
        <v>18</v>
      </c>
      <c r="C89" s="17">
        <v>0</v>
      </c>
      <c r="D89" s="17">
        <v>0.8</v>
      </c>
      <c r="E89" s="17">
        <v>0.8</v>
      </c>
      <c r="F89" s="17">
        <v>0.4</v>
      </c>
      <c r="G89" s="17">
        <v>0.7</v>
      </c>
      <c r="H89" s="17">
        <v>0.6</v>
      </c>
      <c r="I89" s="17">
        <v>0.8</v>
      </c>
      <c r="J89" s="17">
        <v>0.7</v>
      </c>
      <c r="K89" s="17">
        <v>1.4</v>
      </c>
      <c r="L89" s="17">
        <v>0.1</v>
      </c>
      <c r="M89" s="17">
        <v>0.6</v>
      </c>
      <c r="N89" s="17">
        <v>0.8</v>
      </c>
      <c r="O89" s="17">
        <v>1.8</v>
      </c>
      <c r="P89" s="26">
        <f t="shared" si="1"/>
        <v>9.5</v>
      </c>
      <c r="Q89" s="18"/>
      <c r="R89" s="18"/>
    </row>
    <row r="90" spans="1:18" s="1" customFormat="1" ht="30" customHeight="1">
      <c r="A90" s="44"/>
      <c r="B90" s="14" t="s">
        <v>14</v>
      </c>
      <c r="C90" s="30">
        <f>C89+C88</f>
        <v>0</v>
      </c>
      <c r="D90" s="30">
        <f aca="true" t="shared" si="42" ref="D90:O90">D89+D88</f>
        <v>3.3</v>
      </c>
      <c r="E90" s="30">
        <f t="shared" si="42"/>
        <v>3.3</v>
      </c>
      <c r="F90" s="30">
        <f t="shared" si="42"/>
        <v>2.1</v>
      </c>
      <c r="G90" s="30">
        <f t="shared" si="42"/>
        <v>2.9000000000000004</v>
      </c>
      <c r="H90" s="30">
        <f t="shared" si="42"/>
        <v>2.5</v>
      </c>
      <c r="I90" s="30">
        <f t="shared" si="42"/>
        <v>3.3</v>
      </c>
      <c r="J90" s="30">
        <f t="shared" si="42"/>
        <v>3.2</v>
      </c>
      <c r="K90" s="30">
        <f t="shared" si="42"/>
        <v>6</v>
      </c>
      <c r="L90" s="30">
        <f t="shared" si="42"/>
        <v>0.5</v>
      </c>
      <c r="M90" s="30">
        <f t="shared" si="42"/>
        <v>2.7</v>
      </c>
      <c r="N90" s="30">
        <f t="shared" si="42"/>
        <v>3.3</v>
      </c>
      <c r="O90" s="30">
        <f t="shared" si="42"/>
        <v>7.8999999999999995</v>
      </c>
      <c r="P90" s="26">
        <f t="shared" si="1"/>
        <v>40.99999999999999</v>
      </c>
      <c r="Q90" s="18"/>
      <c r="R90" s="18"/>
    </row>
    <row r="91" spans="1:18" s="1" customFormat="1" ht="15">
      <c r="A91" s="45" t="s">
        <v>44</v>
      </c>
      <c r="B91" s="14" t="s">
        <v>17</v>
      </c>
      <c r="C91" s="17">
        <v>0</v>
      </c>
      <c r="D91" s="17">
        <v>41.8</v>
      </c>
      <c r="E91" s="17">
        <v>44.4</v>
      </c>
      <c r="F91" s="17">
        <v>47.4</v>
      </c>
      <c r="G91" s="17">
        <v>58.9</v>
      </c>
      <c r="H91" s="17">
        <v>95</v>
      </c>
      <c r="I91" s="17">
        <v>32.1</v>
      </c>
      <c r="J91" s="17">
        <v>31</v>
      </c>
      <c r="K91" s="17">
        <v>44.2</v>
      </c>
      <c r="L91" s="17">
        <v>53.8</v>
      </c>
      <c r="M91" s="17">
        <v>118.7</v>
      </c>
      <c r="N91" s="17">
        <v>140.2</v>
      </c>
      <c r="O91" s="17">
        <v>126.6</v>
      </c>
      <c r="P91" s="26">
        <f t="shared" si="1"/>
        <v>834.1</v>
      </c>
      <c r="Q91" s="18"/>
      <c r="R91" s="18"/>
    </row>
    <row r="92" spans="1:18" s="1" customFormat="1" ht="15">
      <c r="A92" s="46"/>
      <c r="B92" s="14" t="s">
        <v>18</v>
      </c>
      <c r="C92" s="17">
        <v>0</v>
      </c>
      <c r="D92" s="17">
        <v>12.6</v>
      </c>
      <c r="E92" s="17">
        <v>13.4</v>
      </c>
      <c r="F92" s="17">
        <v>14.4</v>
      </c>
      <c r="G92" s="17">
        <v>17.7</v>
      </c>
      <c r="H92" s="17">
        <v>27.5</v>
      </c>
      <c r="I92" s="17">
        <v>8.5</v>
      </c>
      <c r="J92" s="17">
        <v>9.4</v>
      </c>
      <c r="K92" s="17">
        <v>13.3</v>
      </c>
      <c r="L92" s="17">
        <v>16.3</v>
      </c>
      <c r="M92" s="17">
        <v>35.8</v>
      </c>
      <c r="N92" s="17">
        <v>42.4</v>
      </c>
      <c r="O92" s="17">
        <v>39.5</v>
      </c>
      <c r="P92" s="26">
        <f t="shared" si="1"/>
        <v>250.79999999999998</v>
      </c>
      <c r="Q92" s="18"/>
      <c r="R92" s="18"/>
    </row>
    <row r="93" spans="1:18" s="1" customFormat="1" ht="15">
      <c r="A93" s="47"/>
      <c r="B93" s="14" t="s">
        <v>14</v>
      </c>
      <c r="C93" s="30">
        <f aca="true" t="shared" si="43" ref="C93:O93">C92+C91</f>
        <v>0</v>
      </c>
      <c r="D93" s="30">
        <f t="shared" si="43"/>
        <v>54.4</v>
      </c>
      <c r="E93" s="30">
        <f t="shared" si="43"/>
        <v>57.8</v>
      </c>
      <c r="F93" s="30">
        <f t="shared" si="43"/>
        <v>61.8</v>
      </c>
      <c r="G93" s="30">
        <f t="shared" si="43"/>
        <v>76.6</v>
      </c>
      <c r="H93" s="30">
        <f t="shared" si="43"/>
        <v>122.5</v>
      </c>
      <c r="I93" s="30">
        <f t="shared" si="43"/>
        <v>40.6</v>
      </c>
      <c r="J93" s="30">
        <f t="shared" si="43"/>
        <v>40.4</v>
      </c>
      <c r="K93" s="30">
        <f t="shared" si="43"/>
        <v>57.5</v>
      </c>
      <c r="L93" s="30">
        <f t="shared" si="43"/>
        <v>70.1</v>
      </c>
      <c r="M93" s="30">
        <f t="shared" si="43"/>
        <v>154.5</v>
      </c>
      <c r="N93" s="30">
        <f t="shared" si="43"/>
        <v>182.6</v>
      </c>
      <c r="O93" s="30">
        <f t="shared" si="43"/>
        <v>166.1</v>
      </c>
      <c r="P93" s="26">
        <f t="shared" si="1"/>
        <v>1084.9</v>
      </c>
      <c r="Q93" s="18"/>
      <c r="R93" s="18"/>
    </row>
    <row r="94" spans="1:18" ht="15">
      <c r="A94" s="38" t="s">
        <v>45</v>
      </c>
      <c r="B94" s="14" t="s">
        <v>17</v>
      </c>
      <c r="C94" s="16">
        <v>0</v>
      </c>
      <c r="D94" s="16">
        <v>51.5</v>
      </c>
      <c r="E94" s="16">
        <v>51.6</v>
      </c>
      <c r="F94" s="16">
        <v>55.6</v>
      </c>
      <c r="G94" s="16">
        <v>70.1</v>
      </c>
      <c r="H94" s="16">
        <v>51.5</v>
      </c>
      <c r="I94" s="16">
        <v>128.1</v>
      </c>
      <c r="J94" s="16">
        <v>48.8</v>
      </c>
      <c r="K94" s="16">
        <v>56.8</v>
      </c>
      <c r="L94" s="16">
        <v>66.8</v>
      </c>
      <c r="M94" s="16">
        <v>70.3</v>
      </c>
      <c r="N94" s="16">
        <v>63.1</v>
      </c>
      <c r="O94" s="16">
        <v>83.6</v>
      </c>
      <c r="P94" s="26">
        <f t="shared" si="1"/>
        <v>797.8</v>
      </c>
      <c r="Q94" s="4"/>
      <c r="R94" s="4"/>
    </row>
    <row r="95" spans="1:18" ht="15">
      <c r="A95" s="38"/>
      <c r="B95" s="14" t="s">
        <v>18</v>
      </c>
      <c r="C95" s="16">
        <v>0</v>
      </c>
      <c r="D95" s="16">
        <v>15.6</v>
      </c>
      <c r="E95" s="16">
        <v>14.8</v>
      </c>
      <c r="F95" s="16">
        <v>16.7</v>
      </c>
      <c r="G95" s="16">
        <v>21.2</v>
      </c>
      <c r="H95" s="16">
        <v>15.6</v>
      </c>
      <c r="I95" s="16">
        <v>36.3</v>
      </c>
      <c r="J95" s="16">
        <v>14.7</v>
      </c>
      <c r="K95" s="16">
        <v>17.2</v>
      </c>
      <c r="L95" s="16">
        <v>20.2</v>
      </c>
      <c r="M95" s="16">
        <v>20.3</v>
      </c>
      <c r="N95" s="16">
        <v>19.1</v>
      </c>
      <c r="O95" s="16">
        <v>24.3</v>
      </c>
      <c r="P95" s="26">
        <f aca="true" t="shared" si="44" ref="P95:P221">SUM(D95:O95)</f>
        <v>235.99999999999997</v>
      </c>
      <c r="Q95" s="4"/>
      <c r="R95" s="4"/>
    </row>
    <row r="96" spans="1:18" ht="15">
      <c r="A96" s="38"/>
      <c r="B96" s="15" t="s">
        <v>14</v>
      </c>
      <c r="C96" s="29">
        <f aca="true" t="shared" si="45" ref="C96:O96">C95+C94</f>
        <v>0</v>
      </c>
      <c r="D96" s="29">
        <f t="shared" si="45"/>
        <v>67.1</v>
      </c>
      <c r="E96" s="29">
        <f t="shared" si="45"/>
        <v>66.4</v>
      </c>
      <c r="F96" s="29">
        <f t="shared" si="45"/>
        <v>72.3</v>
      </c>
      <c r="G96" s="29">
        <f t="shared" si="45"/>
        <v>91.3</v>
      </c>
      <c r="H96" s="29">
        <f t="shared" si="45"/>
        <v>67.1</v>
      </c>
      <c r="I96" s="29">
        <f t="shared" si="45"/>
        <v>164.39999999999998</v>
      </c>
      <c r="J96" s="29">
        <f t="shared" si="45"/>
        <v>63.5</v>
      </c>
      <c r="K96" s="29">
        <f t="shared" si="45"/>
        <v>74</v>
      </c>
      <c r="L96" s="29">
        <f t="shared" si="45"/>
        <v>87</v>
      </c>
      <c r="M96" s="29">
        <f t="shared" si="45"/>
        <v>90.6</v>
      </c>
      <c r="N96" s="29">
        <f t="shared" si="45"/>
        <v>82.2</v>
      </c>
      <c r="O96" s="29">
        <f t="shared" si="45"/>
        <v>107.89999999999999</v>
      </c>
      <c r="P96" s="26">
        <f t="shared" si="44"/>
        <v>1033.8000000000002</v>
      </c>
      <c r="Q96" s="4"/>
      <c r="R96" s="4"/>
    </row>
    <row r="97" spans="1:18" ht="15">
      <c r="A97" s="38" t="s">
        <v>46</v>
      </c>
      <c r="B97" s="14" t="s">
        <v>17</v>
      </c>
      <c r="C97" s="16">
        <v>0</v>
      </c>
      <c r="D97" s="16">
        <v>16.9</v>
      </c>
      <c r="E97" s="16">
        <v>20.7</v>
      </c>
      <c r="F97" s="16">
        <v>20.8</v>
      </c>
      <c r="G97" s="16">
        <v>26</v>
      </c>
      <c r="H97" s="16">
        <v>17</v>
      </c>
      <c r="I97" s="16">
        <v>39.2</v>
      </c>
      <c r="J97" s="16">
        <v>12.5</v>
      </c>
      <c r="K97" s="16">
        <v>14.7</v>
      </c>
      <c r="L97" s="16">
        <v>18</v>
      </c>
      <c r="M97" s="16">
        <v>23.1</v>
      </c>
      <c r="N97" s="16">
        <v>14.3</v>
      </c>
      <c r="O97" s="16">
        <v>22.9</v>
      </c>
      <c r="P97" s="26">
        <f t="shared" si="44"/>
        <v>246.1</v>
      </c>
      <c r="Q97" s="4"/>
      <c r="R97" s="4"/>
    </row>
    <row r="98" spans="1:18" ht="15">
      <c r="A98" s="38"/>
      <c r="B98" s="14" t="s">
        <v>18</v>
      </c>
      <c r="C98" s="16">
        <v>0</v>
      </c>
      <c r="D98" s="16">
        <v>5.1</v>
      </c>
      <c r="E98" s="16">
        <v>6.2</v>
      </c>
      <c r="F98" s="16">
        <v>6.3</v>
      </c>
      <c r="G98" s="16">
        <v>7.9</v>
      </c>
      <c r="H98" s="16">
        <v>5.1</v>
      </c>
      <c r="I98" s="16">
        <v>10.7</v>
      </c>
      <c r="J98" s="16">
        <v>3.8</v>
      </c>
      <c r="K98" s="16">
        <v>4.4</v>
      </c>
      <c r="L98" s="16">
        <v>5.4</v>
      </c>
      <c r="M98" s="16">
        <v>7.1</v>
      </c>
      <c r="N98" s="16">
        <v>4.3</v>
      </c>
      <c r="O98" s="16">
        <v>6.9</v>
      </c>
      <c r="P98" s="26">
        <f t="shared" si="44"/>
        <v>73.2</v>
      </c>
      <c r="Q98" s="4"/>
      <c r="R98" s="4"/>
    </row>
    <row r="99" spans="1:18" ht="15">
      <c r="A99" s="38"/>
      <c r="B99" s="15" t="s">
        <v>14</v>
      </c>
      <c r="C99" s="29">
        <f aca="true" t="shared" si="46" ref="C99:O99">C98+C97</f>
        <v>0</v>
      </c>
      <c r="D99" s="29">
        <f t="shared" si="46"/>
        <v>22</v>
      </c>
      <c r="E99" s="29">
        <f t="shared" si="46"/>
        <v>26.9</v>
      </c>
      <c r="F99" s="29">
        <f t="shared" si="46"/>
        <v>27.1</v>
      </c>
      <c r="G99" s="29">
        <f t="shared" si="46"/>
        <v>33.9</v>
      </c>
      <c r="H99" s="29">
        <f t="shared" si="46"/>
        <v>22.1</v>
      </c>
      <c r="I99" s="29">
        <f t="shared" si="46"/>
        <v>49.900000000000006</v>
      </c>
      <c r="J99" s="29">
        <f t="shared" si="46"/>
        <v>16.3</v>
      </c>
      <c r="K99" s="29">
        <f t="shared" si="46"/>
        <v>19.1</v>
      </c>
      <c r="L99" s="29">
        <f t="shared" si="46"/>
        <v>23.4</v>
      </c>
      <c r="M99" s="29">
        <f t="shared" si="46"/>
        <v>30.200000000000003</v>
      </c>
      <c r="N99" s="29">
        <f t="shared" si="46"/>
        <v>18.6</v>
      </c>
      <c r="O99" s="29">
        <f t="shared" si="46"/>
        <v>29.799999999999997</v>
      </c>
      <c r="P99" s="26">
        <f t="shared" si="44"/>
        <v>319.30000000000007</v>
      </c>
      <c r="Q99" s="4"/>
      <c r="R99" s="4"/>
    </row>
    <row r="100" spans="1:18" ht="15">
      <c r="A100" s="38" t="s">
        <v>47</v>
      </c>
      <c r="B100" s="14" t="s">
        <v>17</v>
      </c>
      <c r="C100" s="16">
        <v>0</v>
      </c>
      <c r="D100" s="16">
        <v>158.6</v>
      </c>
      <c r="E100" s="16">
        <v>203.7</v>
      </c>
      <c r="F100" s="16">
        <v>214.6</v>
      </c>
      <c r="G100" s="16">
        <v>229.1</v>
      </c>
      <c r="H100" s="16">
        <v>191.8</v>
      </c>
      <c r="I100" s="16">
        <v>201.5</v>
      </c>
      <c r="J100" s="16">
        <v>254.4</v>
      </c>
      <c r="K100" s="16">
        <v>179.3</v>
      </c>
      <c r="L100" s="16">
        <v>126.4</v>
      </c>
      <c r="M100" s="16">
        <v>173.6</v>
      </c>
      <c r="N100" s="16">
        <v>180.2</v>
      </c>
      <c r="O100" s="16">
        <v>244</v>
      </c>
      <c r="P100" s="26">
        <f t="shared" si="44"/>
        <v>2357.2</v>
      </c>
      <c r="Q100" s="4"/>
      <c r="R100" s="4"/>
    </row>
    <row r="101" spans="1:18" ht="15">
      <c r="A101" s="38"/>
      <c r="B101" s="14" t="s">
        <v>18</v>
      </c>
      <c r="C101" s="16">
        <v>0</v>
      </c>
      <c r="D101" s="16">
        <v>47.9</v>
      </c>
      <c r="E101" s="16">
        <v>61.5</v>
      </c>
      <c r="F101" s="16">
        <v>63.6</v>
      </c>
      <c r="G101" s="16">
        <v>66.8</v>
      </c>
      <c r="H101" s="16">
        <v>57.9</v>
      </c>
      <c r="I101" s="16">
        <v>59.7</v>
      </c>
      <c r="J101" s="16">
        <v>75.7</v>
      </c>
      <c r="K101" s="16">
        <v>52.5</v>
      </c>
      <c r="L101" s="16">
        <v>38.1</v>
      </c>
      <c r="M101" s="16">
        <v>51.8</v>
      </c>
      <c r="N101" s="16">
        <v>54.5</v>
      </c>
      <c r="O101" s="16">
        <v>70.8</v>
      </c>
      <c r="P101" s="26">
        <f t="shared" si="44"/>
        <v>700.7999999999998</v>
      </c>
      <c r="Q101" s="4"/>
      <c r="R101" s="4"/>
    </row>
    <row r="102" spans="1:18" ht="15">
      <c r="A102" s="38"/>
      <c r="B102" s="15" t="s">
        <v>14</v>
      </c>
      <c r="C102" s="29">
        <f aca="true" t="shared" si="47" ref="C102:O102">C101+C100</f>
        <v>0</v>
      </c>
      <c r="D102" s="29">
        <f t="shared" si="47"/>
        <v>206.5</v>
      </c>
      <c r="E102" s="29">
        <f t="shared" si="47"/>
        <v>265.2</v>
      </c>
      <c r="F102" s="29">
        <f t="shared" si="47"/>
        <v>278.2</v>
      </c>
      <c r="G102" s="29">
        <f t="shared" si="47"/>
        <v>295.9</v>
      </c>
      <c r="H102" s="29">
        <f t="shared" si="47"/>
        <v>249.70000000000002</v>
      </c>
      <c r="I102" s="29">
        <f t="shared" si="47"/>
        <v>261.2</v>
      </c>
      <c r="J102" s="29">
        <f t="shared" si="47"/>
        <v>330.1</v>
      </c>
      <c r="K102" s="29">
        <f t="shared" si="47"/>
        <v>231.8</v>
      </c>
      <c r="L102" s="29">
        <f t="shared" si="47"/>
        <v>164.5</v>
      </c>
      <c r="M102" s="29">
        <f t="shared" si="47"/>
        <v>225.39999999999998</v>
      </c>
      <c r="N102" s="29">
        <f t="shared" si="47"/>
        <v>234.7</v>
      </c>
      <c r="O102" s="29">
        <f t="shared" si="47"/>
        <v>314.8</v>
      </c>
      <c r="P102" s="26">
        <f t="shared" si="44"/>
        <v>3058.0000000000005</v>
      </c>
      <c r="Q102" s="4"/>
      <c r="R102" s="4"/>
    </row>
    <row r="103" spans="1:18" ht="15">
      <c r="A103" s="48" t="s">
        <v>48</v>
      </c>
      <c r="B103" s="14" t="s">
        <v>17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26">
        <f t="shared" si="44"/>
        <v>0</v>
      </c>
      <c r="Q103" s="4"/>
      <c r="R103" s="4"/>
    </row>
    <row r="104" spans="1:18" ht="15">
      <c r="A104" s="48"/>
      <c r="B104" s="14" t="s">
        <v>18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26">
        <f t="shared" si="44"/>
        <v>0</v>
      </c>
      <c r="Q104" s="4"/>
      <c r="R104" s="4"/>
    </row>
    <row r="105" spans="1:18" ht="15">
      <c r="A105" s="48"/>
      <c r="B105" s="15" t="s">
        <v>14</v>
      </c>
      <c r="C105" s="29">
        <f aca="true" t="shared" si="48" ref="C105:O105">C104+C103</f>
        <v>0</v>
      </c>
      <c r="D105" s="29">
        <f t="shared" si="48"/>
        <v>0</v>
      </c>
      <c r="E105" s="29">
        <f t="shared" si="48"/>
        <v>0</v>
      </c>
      <c r="F105" s="29">
        <f t="shared" si="48"/>
        <v>0</v>
      </c>
      <c r="G105" s="29">
        <f t="shared" si="48"/>
        <v>0</v>
      </c>
      <c r="H105" s="29">
        <f t="shared" si="48"/>
        <v>0</v>
      </c>
      <c r="I105" s="29">
        <f t="shared" si="48"/>
        <v>0</v>
      </c>
      <c r="J105" s="29">
        <f t="shared" si="48"/>
        <v>0</v>
      </c>
      <c r="K105" s="29">
        <f t="shared" si="48"/>
        <v>0</v>
      </c>
      <c r="L105" s="29">
        <f t="shared" si="48"/>
        <v>0</v>
      </c>
      <c r="M105" s="29">
        <f t="shared" si="48"/>
        <v>0</v>
      </c>
      <c r="N105" s="29">
        <f t="shared" si="48"/>
        <v>0</v>
      </c>
      <c r="O105" s="29">
        <f t="shared" si="48"/>
        <v>0</v>
      </c>
      <c r="P105" s="26">
        <f t="shared" si="44"/>
        <v>0</v>
      </c>
      <c r="Q105" s="4"/>
      <c r="R105" s="4"/>
    </row>
    <row r="106" spans="1:18" ht="15.75" customHeight="1">
      <c r="A106" s="38" t="s">
        <v>30</v>
      </c>
      <c r="B106" s="14" t="s">
        <v>17</v>
      </c>
      <c r="C106" s="29">
        <f>C109+C112+C115+C118</f>
        <v>569.4</v>
      </c>
      <c r="D106" s="29">
        <f aca="true" t="shared" si="49" ref="D106:O107">D109+D112+D115+D118</f>
        <v>28984.100000000002</v>
      </c>
      <c r="E106" s="29">
        <f t="shared" si="49"/>
        <v>29236.799999999996</v>
      </c>
      <c r="F106" s="29">
        <f t="shared" si="49"/>
        <v>29862.2</v>
      </c>
      <c r="G106" s="29">
        <f t="shared" si="49"/>
        <v>30067.9</v>
      </c>
      <c r="H106" s="29">
        <f t="shared" si="49"/>
        <v>35904.9</v>
      </c>
      <c r="I106" s="29">
        <f t="shared" si="49"/>
        <v>34566.1</v>
      </c>
      <c r="J106" s="29">
        <f t="shared" si="49"/>
        <v>23638.5</v>
      </c>
      <c r="K106" s="29">
        <f t="shared" si="49"/>
        <v>26616.9</v>
      </c>
      <c r="L106" s="29">
        <f t="shared" si="49"/>
        <v>31894</v>
      </c>
      <c r="M106" s="29">
        <f t="shared" si="49"/>
        <v>35652.299999999996</v>
      </c>
      <c r="N106" s="29">
        <f t="shared" si="49"/>
        <v>37052.4</v>
      </c>
      <c r="O106" s="29">
        <f t="shared" si="49"/>
        <v>53541.5</v>
      </c>
      <c r="P106" s="26">
        <f t="shared" si="44"/>
        <v>397017.60000000003</v>
      </c>
      <c r="Q106" s="4"/>
      <c r="R106" s="4"/>
    </row>
    <row r="107" spans="1:18" ht="22.5" customHeight="1">
      <c r="A107" s="38"/>
      <c r="B107" s="14" t="s">
        <v>18</v>
      </c>
      <c r="C107" s="29">
        <f>C110+C113+C116+C119</f>
        <v>856.9</v>
      </c>
      <c r="D107" s="29">
        <f t="shared" si="49"/>
        <v>8243.6</v>
      </c>
      <c r="E107" s="29">
        <f t="shared" si="49"/>
        <v>9801.2</v>
      </c>
      <c r="F107" s="29">
        <f t="shared" si="49"/>
        <v>8528.9</v>
      </c>
      <c r="G107" s="29">
        <f t="shared" si="49"/>
        <v>10063.8</v>
      </c>
      <c r="H107" s="29">
        <f t="shared" si="49"/>
        <v>9388.3</v>
      </c>
      <c r="I107" s="29">
        <f t="shared" si="49"/>
        <v>10147.100000000002</v>
      </c>
      <c r="J107" s="29">
        <f t="shared" si="49"/>
        <v>7152.799999999999</v>
      </c>
      <c r="K107" s="29">
        <f t="shared" si="49"/>
        <v>7746.8</v>
      </c>
      <c r="L107" s="29">
        <f t="shared" si="49"/>
        <v>9488.9</v>
      </c>
      <c r="M107" s="29">
        <f t="shared" si="49"/>
        <v>10575.9</v>
      </c>
      <c r="N107" s="29">
        <f t="shared" si="49"/>
        <v>10803</v>
      </c>
      <c r="O107" s="29">
        <f t="shared" si="49"/>
        <v>15297.899999999998</v>
      </c>
      <c r="P107" s="26">
        <f t="shared" si="44"/>
        <v>117238.2</v>
      </c>
      <c r="Q107" s="4"/>
      <c r="R107" s="4"/>
    </row>
    <row r="108" spans="1:18" ht="42" customHeight="1">
      <c r="A108" s="38"/>
      <c r="B108" s="15" t="s">
        <v>31</v>
      </c>
      <c r="C108" s="29">
        <f aca="true" t="shared" si="50" ref="C108:O108">C107+C106</f>
        <v>1426.3</v>
      </c>
      <c r="D108" s="29">
        <f t="shared" si="50"/>
        <v>37227.700000000004</v>
      </c>
      <c r="E108" s="29">
        <f t="shared" si="50"/>
        <v>39038</v>
      </c>
      <c r="F108" s="29">
        <f t="shared" si="50"/>
        <v>38391.1</v>
      </c>
      <c r="G108" s="29">
        <f t="shared" si="50"/>
        <v>40131.7</v>
      </c>
      <c r="H108" s="29">
        <f t="shared" si="50"/>
        <v>45293.2</v>
      </c>
      <c r="I108" s="29">
        <f t="shared" si="50"/>
        <v>44713.2</v>
      </c>
      <c r="J108" s="29">
        <f t="shared" si="50"/>
        <v>30791.3</v>
      </c>
      <c r="K108" s="29">
        <f t="shared" si="50"/>
        <v>34363.700000000004</v>
      </c>
      <c r="L108" s="29">
        <f t="shared" si="50"/>
        <v>41382.9</v>
      </c>
      <c r="M108" s="29">
        <f t="shared" si="50"/>
        <v>46228.2</v>
      </c>
      <c r="N108" s="29">
        <f t="shared" si="50"/>
        <v>47855.4</v>
      </c>
      <c r="O108" s="29">
        <f t="shared" si="50"/>
        <v>68839.4</v>
      </c>
      <c r="P108" s="26">
        <f t="shared" si="44"/>
        <v>514255.80000000005</v>
      </c>
      <c r="Q108" s="4"/>
      <c r="R108" s="4"/>
    </row>
    <row r="109" spans="1:18" ht="15">
      <c r="A109" s="39" t="s">
        <v>19</v>
      </c>
      <c r="B109" s="14" t="s">
        <v>17</v>
      </c>
      <c r="C109" s="16">
        <v>13.6</v>
      </c>
      <c r="D109" s="16">
        <v>2029.9</v>
      </c>
      <c r="E109" s="16">
        <v>2058.8</v>
      </c>
      <c r="F109" s="16">
        <v>2481.3</v>
      </c>
      <c r="G109" s="16">
        <v>2186.1</v>
      </c>
      <c r="H109" s="16">
        <v>2711.3</v>
      </c>
      <c r="I109" s="16">
        <v>2033.1</v>
      </c>
      <c r="J109" s="16">
        <v>2375.9</v>
      </c>
      <c r="K109" s="16">
        <v>1945.2</v>
      </c>
      <c r="L109" s="16">
        <v>2225.6</v>
      </c>
      <c r="M109" s="16">
        <v>2374</v>
      </c>
      <c r="N109" s="16">
        <v>2796.7</v>
      </c>
      <c r="O109" s="16">
        <v>3948.2</v>
      </c>
      <c r="P109" s="26">
        <f t="shared" si="44"/>
        <v>29166.100000000002</v>
      </c>
      <c r="Q109" s="4"/>
      <c r="R109" s="4"/>
    </row>
    <row r="110" spans="1:18" ht="15">
      <c r="A110" s="39"/>
      <c r="B110" s="14" t="s">
        <v>18</v>
      </c>
      <c r="C110" s="16">
        <v>1.5</v>
      </c>
      <c r="D110" s="16">
        <v>627.5</v>
      </c>
      <c r="E110" s="16">
        <v>426</v>
      </c>
      <c r="F110" s="16">
        <v>788.4</v>
      </c>
      <c r="G110" s="16">
        <v>798.8</v>
      </c>
      <c r="H110" s="16">
        <v>581.9</v>
      </c>
      <c r="I110" s="16">
        <v>647.1</v>
      </c>
      <c r="J110" s="16">
        <v>626.9</v>
      </c>
      <c r="K110" s="16">
        <v>562.2</v>
      </c>
      <c r="L110" s="16">
        <v>710.1</v>
      </c>
      <c r="M110" s="16">
        <v>825.8</v>
      </c>
      <c r="N110" s="16">
        <v>740.7</v>
      </c>
      <c r="O110" s="16">
        <v>1111.3</v>
      </c>
      <c r="P110" s="26">
        <f t="shared" si="44"/>
        <v>8446.699999999999</v>
      </c>
      <c r="Q110" s="4"/>
      <c r="R110" s="4"/>
    </row>
    <row r="111" spans="1:18" ht="15">
      <c r="A111" s="39"/>
      <c r="B111" s="15" t="s">
        <v>14</v>
      </c>
      <c r="C111" s="29">
        <f>C110+C109</f>
        <v>15.1</v>
      </c>
      <c r="D111" s="29">
        <f aca="true" t="shared" si="51" ref="D111:O111">D110+D109</f>
        <v>2657.4</v>
      </c>
      <c r="E111" s="29">
        <f t="shared" si="51"/>
        <v>2484.8</v>
      </c>
      <c r="F111" s="29">
        <f t="shared" si="51"/>
        <v>3269.7000000000003</v>
      </c>
      <c r="G111" s="29">
        <f t="shared" si="51"/>
        <v>2984.8999999999996</v>
      </c>
      <c r="H111" s="29">
        <f t="shared" si="51"/>
        <v>3293.2000000000003</v>
      </c>
      <c r="I111" s="29">
        <f t="shared" si="51"/>
        <v>2680.2</v>
      </c>
      <c r="J111" s="29">
        <f t="shared" si="51"/>
        <v>3002.8</v>
      </c>
      <c r="K111" s="29">
        <f t="shared" si="51"/>
        <v>2507.4</v>
      </c>
      <c r="L111" s="29">
        <f t="shared" si="51"/>
        <v>2935.7</v>
      </c>
      <c r="M111" s="29">
        <f t="shared" si="51"/>
        <v>3199.8</v>
      </c>
      <c r="N111" s="29">
        <f t="shared" si="51"/>
        <v>3537.3999999999996</v>
      </c>
      <c r="O111" s="29">
        <f t="shared" si="51"/>
        <v>5059.5</v>
      </c>
      <c r="P111" s="26">
        <f t="shared" si="44"/>
        <v>37612.8</v>
      </c>
      <c r="Q111" s="4"/>
      <c r="R111" s="4"/>
    </row>
    <row r="112" spans="1:18" ht="15">
      <c r="A112" s="39" t="s">
        <v>20</v>
      </c>
      <c r="B112" s="14" t="s">
        <v>17</v>
      </c>
      <c r="C112" s="16">
        <v>555.8</v>
      </c>
      <c r="D112" s="16">
        <v>20246</v>
      </c>
      <c r="E112" s="16">
        <v>20755</v>
      </c>
      <c r="F112" s="16">
        <v>19946.4</v>
      </c>
      <c r="G112" s="16">
        <v>20068.7</v>
      </c>
      <c r="H112" s="16">
        <v>25879.2</v>
      </c>
      <c r="I112" s="16">
        <v>24708.7</v>
      </c>
      <c r="J112" s="16">
        <v>12648.3</v>
      </c>
      <c r="K112" s="16">
        <v>13745.1</v>
      </c>
      <c r="L112" s="16">
        <v>17293.7</v>
      </c>
      <c r="M112" s="16">
        <v>18575.7</v>
      </c>
      <c r="N112" s="16">
        <v>19827.1</v>
      </c>
      <c r="O112" s="16">
        <v>32495.9</v>
      </c>
      <c r="P112" s="26">
        <f t="shared" si="44"/>
        <v>246189.80000000002</v>
      </c>
      <c r="Q112" s="4"/>
      <c r="R112" s="4"/>
    </row>
    <row r="113" spans="1:18" ht="15">
      <c r="A113" s="39"/>
      <c r="B113" s="14" t="s">
        <v>18</v>
      </c>
      <c r="C113" s="16">
        <v>855.4</v>
      </c>
      <c r="D113" s="16">
        <v>5734</v>
      </c>
      <c r="E113" s="16">
        <v>7411</v>
      </c>
      <c r="F113" s="16">
        <v>5550.2</v>
      </c>
      <c r="G113" s="16">
        <v>6998.9</v>
      </c>
      <c r="H113" s="16">
        <v>6729.9</v>
      </c>
      <c r="I113" s="16">
        <v>7370.3</v>
      </c>
      <c r="J113" s="16">
        <v>4047.5</v>
      </c>
      <c r="K113" s="16">
        <v>4034.7</v>
      </c>
      <c r="L113" s="16">
        <v>5183.2</v>
      </c>
      <c r="M113" s="16">
        <v>5613.7</v>
      </c>
      <c r="N113" s="16">
        <v>5956.2</v>
      </c>
      <c r="O113" s="16">
        <v>9484.6</v>
      </c>
      <c r="P113" s="26">
        <f t="shared" si="44"/>
        <v>74114.2</v>
      </c>
      <c r="Q113" s="4"/>
      <c r="R113" s="4"/>
    </row>
    <row r="114" spans="1:18" ht="15">
      <c r="A114" s="39"/>
      <c r="B114" s="15" t="s">
        <v>14</v>
      </c>
      <c r="C114" s="29">
        <f>C113+C112</f>
        <v>1411.1999999999998</v>
      </c>
      <c r="D114" s="29">
        <f aca="true" t="shared" si="52" ref="D114:O114">D113+D112</f>
        <v>25980</v>
      </c>
      <c r="E114" s="29">
        <f t="shared" si="52"/>
        <v>28166</v>
      </c>
      <c r="F114" s="29">
        <f t="shared" si="52"/>
        <v>25496.600000000002</v>
      </c>
      <c r="G114" s="29">
        <f t="shared" si="52"/>
        <v>27067.6</v>
      </c>
      <c r="H114" s="29">
        <f t="shared" si="52"/>
        <v>32609.1</v>
      </c>
      <c r="I114" s="29">
        <f t="shared" si="52"/>
        <v>32079</v>
      </c>
      <c r="J114" s="29">
        <f t="shared" si="52"/>
        <v>16695.8</v>
      </c>
      <c r="K114" s="29">
        <f t="shared" si="52"/>
        <v>17779.8</v>
      </c>
      <c r="L114" s="29">
        <f t="shared" si="52"/>
        <v>22476.9</v>
      </c>
      <c r="M114" s="29">
        <f t="shared" si="52"/>
        <v>24189.4</v>
      </c>
      <c r="N114" s="29">
        <f t="shared" si="52"/>
        <v>25783.3</v>
      </c>
      <c r="O114" s="29">
        <f t="shared" si="52"/>
        <v>41980.5</v>
      </c>
      <c r="P114" s="26">
        <f t="shared" si="44"/>
        <v>320304</v>
      </c>
      <c r="Q114" s="4"/>
      <c r="R114" s="4"/>
    </row>
    <row r="115" spans="1:18" ht="15">
      <c r="A115" s="39" t="s">
        <v>21</v>
      </c>
      <c r="B115" s="14" t="s">
        <v>17</v>
      </c>
      <c r="C115" s="16">
        <v>0</v>
      </c>
      <c r="D115" s="16">
        <v>2120.4</v>
      </c>
      <c r="E115" s="16">
        <v>1866.1</v>
      </c>
      <c r="F115" s="16">
        <v>2012.5</v>
      </c>
      <c r="G115" s="16">
        <v>1816.9</v>
      </c>
      <c r="H115" s="16">
        <v>1963.6</v>
      </c>
      <c r="I115" s="16">
        <v>2226.9</v>
      </c>
      <c r="J115" s="16">
        <v>3647.9</v>
      </c>
      <c r="K115" s="16">
        <v>5831.3</v>
      </c>
      <c r="L115" s="16">
        <v>7509.8</v>
      </c>
      <c r="M115" s="16">
        <v>9304.9</v>
      </c>
      <c r="N115" s="16">
        <v>9498.5</v>
      </c>
      <c r="O115" s="16">
        <v>10665.7</v>
      </c>
      <c r="P115" s="26">
        <f t="shared" si="44"/>
        <v>58464.5</v>
      </c>
      <c r="Q115" s="4"/>
      <c r="R115" s="4"/>
    </row>
    <row r="116" spans="1:18" ht="15">
      <c r="A116" s="39"/>
      <c r="B116" s="14" t="s">
        <v>18</v>
      </c>
      <c r="C116" s="16">
        <v>0</v>
      </c>
      <c r="D116" s="16">
        <v>518.4</v>
      </c>
      <c r="E116" s="16">
        <v>586.2</v>
      </c>
      <c r="F116" s="16">
        <v>605.2</v>
      </c>
      <c r="G116" s="16">
        <v>542.8</v>
      </c>
      <c r="H116" s="16">
        <v>589.4</v>
      </c>
      <c r="I116" s="16">
        <v>673</v>
      </c>
      <c r="J116" s="16">
        <v>1115.9</v>
      </c>
      <c r="K116" s="16">
        <v>1768.6</v>
      </c>
      <c r="L116" s="16">
        <v>2261.2</v>
      </c>
      <c r="M116" s="16">
        <v>2720</v>
      </c>
      <c r="N116" s="16">
        <v>2763.6</v>
      </c>
      <c r="O116" s="16">
        <v>3044.7</v>
      </c>
      <c r="P116" s="26">
        <f t="shared" si="44"/>
        <v>17189</v>
      </c>
      <c r="Q116" s="4"/>
      <c r="R116" s="4"/>
    </row>
    <row r="117" spans="1:18" ht="15">
      <c r="A117" s="39"/>
      <c r="B117" s="15" t="s">
        <v>14</v>
      </c>
      <c r="C117" s="29">
        <f>C116+C115</f>
        <v>0</v>
      </c>
      <c r="D117" s="29">
        <f aca="true" t="shared" si="53" ref="D117:O117">D116+D115</f>
        <v>2638.8</v>
      </c>
      <c r="E117" s="29">
        <f t="shared" si="53"/>
        <v>2452.3</v>
      </c>
      <c r="F117" s="29">
        <f t="shared" si="53"/>
        <v>2617.7</v>
      </c>
      <c r="G117" s="29">
        <f t="shared" si="53"/>
        <v>2359.7</v>
      </c>
      <c r="H117" s="29">
        <f t="shared" si="53"/>
        <v>2553</v>
      </c>
      <c r="I117" s="29">
        <f t="shared" si="53"/>
        <v>2899.9</v>
      </c>
      <c r="J117" s="29">
        <f t="shared" si="53"/>
        <v>4763.8</v>
      </c>
      <c r="K117" s="29">
        <f t="shared" si="53"/>
        <v>7599.9</v>
      </c>
      <c r="L117" s="29">
        <f t="shared" si="53"/>
        <v>9771</v>
      </c>
      <c r="M117" s="29">
        <f t="shared" si="53"/>
        <v>12024.9</v>
      </c>
      <c r="N117" s="29">
        <f t="shared" si="53"/>
        <v>12262.1</v>
      </c>
      <c r="O117" s="29">
        <f t="shared" si="53"/>
        <v>13710.400000000001</v>
      </c>
      <c r="P117" s="26">
        <f t="shared" si="44"/>
        <v>75653.5</v>
      </c>
      <c r="Q117" s="4"/>
      <c r="R117" s="4"/>
    </row>
    <row r="118" spans="1:18" ht="15">
      <c r="A118" s="39" t="s">
        <v>32</v>
      </c>
      <c r="B118" s="14" t="s">
        <v>17</v>
      </c>
      <c r="C118" s="16">
        <v>0</v>
      </c>
      <c r="D118" s="16">
        <v>4587.8</v>
      </c>
      <c r="E118" s="16">
        <v>4556.9</v>
      </c>
      <c r="F118" s="16">
        <v>5422</v>
      </c>
      <c r="G118" s="16">
        <v>5996.2</v>
      </c>
      <c r="H118" s="16">
        <v>5350.8</v>
      </c>
      <c r="I118" s="16">
        <v>5597.4</v>
      </c>
      <c r="J118" s="16">
        <v>4966.4</v>
      </c>
      <c r="K118" s="16">
        <v>5095.3</v>
      </c>
      <c r="L118" s="16">
        <v>4864.9</v>
      </c>
      <c r="M118" s="16">
        <v>5397.7</v>
      </c>
      <c r="N118" s="16">
        <v>4930.1</v>
      </c>
      <c r="O118" s="16">
        <v>6431.7</v>
      </c>
      <c r="P118" s="26">
        <f t="shared" si="44"/>
        <v>63197.2</v>
      </c>
      <c r="Q118" s="4"/>
      <c r="R118" s="4"/>
    </row>
    <row r="119" spans="1:18" ht="15">
      <c r="A119" s="39"/>
      <c r="B119" s="14" t="s">
        <v>18</v>
      </c>
      <c r="C119" s="16">
        <v>0</v>
      </c>
      <c r="D119" s="16">
        <v>1363.7</v>
      </c>
      <c r="E119" s="16">
        <v>1378</v>
      </c>
      <c r="F119" s="16">
        <v>1585.1</v>
      </c>
      <c r="G119" s="16">
        <v>1723.3</v>
      </c>
      <c r="H119" s="16">
        <v>1487.1</v>
      </c>
      <c r="I119" s="16">
        <v>1456.7</v>
      </c>
      <c r="J119" s="16">
        <v>1362.5</v>
      </c>
      <c r="K119" s="16">
        <v>1381.3</v>
      </c>
      <c r="L119" s="16">
        <v>1334.4</v>
      </c>
      <c r="M119" s="16">
        <v>1416.4</v>
      </c>
      <c r="N119" s="16">
        <v>1342.5</v>
      </c>
      <c r="O119" s="16">
        <v>1657.3</v>
      </c>
      <c r="P119" s="26">
        <f t="shared" si="44"/>
        <v>17488.3</v>
      </c>
      <c r="Q119" s="4"/>
      <c r="R119" s="4"/>
    </row>
    <row r="120" spans="1:18" ht="15">
      <c r="A120" s="39"/>
      <c r="B120" s="15" t="s">
        <v>31</v>
      </c>
      <c r="C120" s="29">
        <f aca="true" t="shared" si="54" ref="C120:O120">C119+C118</f>
        <v>0</v>
      </c>
      <c r="D120" s="29">
        <f t="shared" si="54"/>
        <v>5951.5</v>
      </c>
      <c r="E120" s="29">
        <f t="shared" si="54"/>
        <v>5934.9</v>
      </c>
      <c r="F120" s="29">
        <f t="shared" si="54"/>
        <v>7007.1</v>
      </c>
      <c r="G120" s="29">
        <f t="shared" si="54"/>
        <v>7719.5</v>
      </c>
      <c r="H120" s="29">
        <f t="shared" si="54"/>
        <v>6837.9</v>
      </c>
      <c r="I120" s="29">
        <f t="shared" si="54"/>
        <v>7054.099999999999</v>
      </c>
      <c r="J120" s="29">
        <f t="shared" si="54"/>
        <v>6328.9</v>
      </c>
      <c r="K120" s="29">
        <f t="shared" si="54"/>
        <v>6476.6</v>
      </c>
      <c r="L120" s="29">
        <f t="shared" si="54"/>
        <v>6199.299999999999</v>
      </c>
      <c r="M120" s="29">
        <f t="shared" si="54"/>
        <v>6814.1</v>
      </c>
      <c r="N120" s="29">
        <f t="shared" si="54"/>
        <v>6272.6</v>
      </c>
      <c r="O120" s="29">
        <f t="shared" si="54"/>
        <v>8089</v>
      </c>
      <c r="P120" s="26">
        <f t="shared" si="44"/>
        <v>80685.50000000001</v>
      </c>
      <c r="Q120" s="4"/>
      <c r="R120" s="4"/>
    </row>
    <row r="121" spans="1:18" ht="15">
      <c r="A121" s="49" t="s">
        <v>33</v>
      </c>
      <c r="B121" s="14" t="s">
        <v>17</v>
      </c>
      <c r="C121" s="29">
        <f>C124+C127+C130+C133</f>
        <v>0</v>
      </c>
      <c r="D121" s="29">
        <f aca="true" t="shared" si="55" ref="D121:O121">D124+D127+D130+D133</f>
        <v>0</v>
      </c>
      <c r="E121" s="29">
        <f t="shared" si="55"/>
        <v>0</v>
      </c>
      <c r="F121" s="29">
        <f t="shared" si="55"/>
        <v>0</v>
      </c>
      <c r="G121" s="29">
        <f t="shared" si="55"/>
        <v>0</v>
      </c>
      <c r="H121" s="29">
        <f t="shared" si="55"/>
        <v>0</v>
      </c>
      <c r="I121" s="29">
        <f t="shared" si="55"/>
        <v>11.5</v>
      </c>
      <c r="J121" s="29">
        <f t="shared" si="55"/>
        <v>11.4</v>
      </c>
      <c r="K121" s="29">
        <f t="shared" si="55"/>
        <v>11.3</v>
      </c>
      <c r="L121" s="29">
        <f t="shared" si="55"/>
        <v>0</v>
      </c>
      <c r="M121" s="29">
        <f t="shared" si="55"/>
        <v>0</v>
      </c>
      <c r="N121" s="29">
        <f t="shared" si="55"/>
        <v>25.8</v>
      </c>
      <c r="O121" s="29">
        <f t="shared" si="55"/>
        <v>30.8</v>
      </c>
      <c r="P121" s="26">
        <f t="shared" si="44"/>
        <v>90.8</v>
      </c>
      <c r="Q121" s="4"/>
      <c r="R121" s="4"/>
    </row>
    <row r="122" spans="1:18" ht="15">
      <c r="A122" s="49"/>
      <c r="B122" s="14" t="s">
        <v>18</v>
      </c>
      <c r="C122" s="29">
        <f>C125+C128+C131+C134</f>
        <v>0</v>
      </c>
      <c r="D122" s="29">
        <f aca="true" t="shared" si="56" ref="D122:O122">D125+D128+D131+D134</f>
        <v>0</v>
      </c>
      <c r="E122" s="29">
        <f t="shared" si="56"/>
        <v>0</v>
      </c>
      <c r="F122" s="29">
        <f t="shared" si="56"/>
        <v>0</v>
      </c>
      <c r="G122" s="29">
        <f>G125+G128+G131+G134</f>
        <v>0</v>
      </c>
      <c r="H122" s="29">
        <f t="shared" si="56"/>
        <v>0</v>
      </c>
      <c r="I122" s="29">
        <f t="shared" si="56"/>
        <v>3.4</v>
      </c>
      <c r="J122" s="29">
        <f t="shared" si="56"/>
        <v>3.4</v>
      </c>
      <c r="K122" s="29">
        <f t="shared" si="56"/>
        <v>3.4</v>
      </c>
      <c r="L122" s="29">
        <f t="shared" si="56"/>
        <v>0</v>
      </c>
      <c r="M122" s="29">
        <f t="shared" si="56"/>
        <v>0</v>
      </c>
      <c r="N122" s="29">
        <f t="shared" si="56"/>
        <v>7.8</v>
      </c>
      <c r="O122" s="29">
        <f t="shared" si="56"/>
        <v>9.4</v>
      </c>
      <c r="P122" s="26">
        <f t="shared" si="44"/>
        <v>27.4</v>
      </c>
      <c r="Q122" s="4"/>
      <c r="R122" s="4"/>
    </row>
    <row r="123" spans="1:18" ht="15">
      <c r="A123" s="49"/>
      <c r="B123" s="15" t="s">
        <v>31</v>
      </c>
      <c r="C123" s="29">
        <f aca="true" t="shared" si="57" ref="C123:O123">C122+C121</f>
        <v>0</v>
      </c>
      <c r="D123" s="29">
        <f t="shared" si="57"/>
        <v>0</v>
      </c>
      <c r="E123" s="29">
        <f t="shared" si="57"/>
        <v>0</v>
      </c>
      <c r="F123" s="29">
        <f t="shared" si="57"/>
        <v>0</v>
      </c>
      <c r="G123" s="29">
        <f t="shared" si="57"/>
        <v>0</v>
      </c>
      <c r="H123" s="29">
        <f t="shared" si="57"/>
        <v>0</v>
      </c>
      <c r="I123" s="29">
        <f t="shared" si="57"/>
        <v>14.9</v>
      </c>
      <c r="J123" s="29">
        <f t="shared" si="57"/>
        <v>14.8</v>
      </c>
      <c r="K123" s="29">
        <f t="shared" si="57"/>
        <v>14.700000000000001</v>
      </c>
      <c r="L123" s="29">
        <f t="shared" si="57"/>
        <v>0</v>
      </c>
      <c r="M123" s="29">
        <f t="shared" si="57"/>
        <v>0</v>
      </c>
      <c r="N123" s="29">
        <f t="shared" si="57"/>
        <v>33.6</v>
      </c>
      <c r="O123" s="29">
        <f t="shared" si="57"/>
        <v>40.2</v>
      </c>
      <c r="P123" s="26">
        <f t="shared" si="44"/>
        <v>118.2</v>
      </c>
      <c r="Q123" s="4"/>
      <c r="R123" s="4"/>
    </row>
    <row r="124" spans="1:18" ht="15">
      <c r="A124" s="39" t="s">
        <v>19</v>
      </c>
      <c r="B124" s="14" t="s">
        <v>17</v>
      </c>
      <c r="C124" s="16"/>
      <c r="D124" s="16"/>
      <c r="E124" s="16"/>
      <c r="F124" s="16"/>
      <c r="G124" s="16"/>
      <c r="H124" s="16"/>
      <c r="I124" s="16">
        <v>0</v>
      </c>
      <c r="J124" s="16">
        <v>0</v>
      </c>
      <c r="K124" s="16">
        <v>0</v>
      </c>
      <c r="L124" s="16">
        <v>0</v>
      </c>
      <c r="M124" s="16"/>
      <c r="N124" s="16">
        <v>0</v>
      </c>
      <c r="O124" s="16"/>
      <c r="P124" s="26">
        <f t="shared" si="44"/>
        <v>0</v>
      </c>
      <c r="Q124" s="4"/>
      <c r="R124" s="4"/>
    </row>
    <row r="125" spans="1:18" ht="15">
      <c r="A125" s="39"/>
      <c r="B125" s="14" t="s">
        <v>18</v>
      </c>
      <c r="C125" s="16"/>
      <c r="D125" s="16"/>
      <c r="E125" s="16"/>
      <c r="F125" s="16"/>
      <c r="G125" s="16"/>
      <c r="H125" s="16"/>
      <c r="I125" s="16">
        <v>0</v>
      </c>
      <c r="J125" s="16">
        <v>0</v>
      </c>
      <c r="K125" s="16">
        <v>0</v>
      </c>
      <c r="L125" s="16">
        <v>0</v>
      </c>
      <c r="M125" s="16"/>
      <c r="N125" s="16">
        <v>0</v>
      </c>
      <c r="O125" s="16"/>
      <c r="P125" s="26">
        <f t="shared" si="44"/>
        <v>0</v>
      </c>
      <c r="Q125" s="4"/>
      <c r="R125" s="4"/>
    </row>
    <row r="126" spans="1:18" ht="15">
      <c r="A126" s="39"/>
      <c r="B126" s="15" t="s">
        <v>14</v>
      </c>
      <c r="C126" s="29">
        <f>C125+C124</f>
        <v>0</v>
      </c>
      <c r="D126" s="29">
        <f aca="true" t="shared" si="58" ref="D126:O126">D125+D124</f>
        <v>0</v>
      </c>
      <c r="E126" s="29">
        <f t="shared" si="58"/>
        <v>0</v>
      </c>
      <c r="F126" s="29">
        <f t="shared" si="58"/>
        <v>0</v>
      </c>
      <c r="G126" s="29">
        <f t="shared" si="58"/>
        <v>0</v>
      </c>
      <c r="H126" s="29">
        <f t="shared" si="58"/>
        <v>0</v>
      </c>
      <c r="I126" s="29">
        <f t="shared" si="58"/>
        <v>0</v>
      </c>
      <c r="J126" s="29">
        <f t="shared" si="58"/>
        <v>0</v>
      </c>
      <c r="K126" s="29">
        <f t="shared" si="58"/>
        <v>0</v>
      </c>
      <c r="L126" s="29">
        <f t="shared" si="58"/>
        <v>0</v>
      </c>
      <c r="M126" s="29">
        <f t="shared" si="58"/>
        <v>0</v>
      </c>
      <c r="N126" s="29">
        <f t="shared" si="58"/>
        <v>0</v>
      </c>
      <c r="O126" s="29">
        <f t="shared" si="58"/>
        <v>0</v>
      </c>
      <c r="P126" s="26">
        <f t="shared" si="44"/>
        <v>0</v>
      </c>
      <c r="Q126" s="4"/>
      <c r="R126" s="4"/>
    </row>
    <row r="127" spans="1:18" ht="15">
      <c r="A127" s="39" t="s">
        <v>20</v>
      </c>
      <c r="B127" s="14" t="s">
        <v>17</v>
      </c>
      <c r="C127" s="16"/>
      <c r="D127" s="16"/>
      <c r="E127" s="16"/>
      <c r="F127" s="16"/>
      <c r="G127" s="16"/>
      <c r="H127" s="16"/>
      <c r="I127" s="16">
        <v>11.5</v>
      </c>
      <c r="J127" s="16"/>
      <c r="K127" s="16"/>
      <c r="L127" s="16"/>
      <c r="M127" s="16"/>
      <c r="N127" s="16">
        <v>0</v>
      </c>
      <c r="O127" s="16"/>
      <c r="P127" s="26">
        <f t="shared" si="44"/>
        <v>11.5</v>
      </c>
      <c r="Q127" s="4"/>
      <c r="R127" s="4"/>
    </row>
    <row r="128" spans="1:18" ht="15">
      <c r="A128" s="39"/>
      <c r="B128" s="14" t="s">
        <v>18</v>
      </c>
      <c r="C128" s="16"/>
      <c r="D128" s="16"/>
      <c r="E128" s="16"/>
      <c r="F128" s="16"/>
      <c r="G128" s="16"/>
      <c r="H128" s="16"/>
      <c r="I128" s="16">
        <v>3.4</v>
      </c>
      <c r="J128" s="16"/>
      <c r="K128" s="16"/>
      <c r="L128" s="16"/>
      <c r="M128" s="16"/>
      <c r="N128" s="16">
        <v>0</v>
      </c>
      <c r="O128" s="16"/>
      <c r="P128" s="26">
        <f t="shared" si="44"/>
        <v>3.4</v>
      </c>
      <c r="Q128" s="4"/>
      <c r="R128" s="4"/>
    </row>
    <row r="129" spans="1:18" ht="15">
      <c r="A129" s="39"/>
      <c r="B129" s="15" t="s">
        <v>14</v>
      </c>
      <c r="C129" s="29">
        <f>C128+C127</f>
        <v>0</v>
      </c>
      <c r="D129" s="29">
        <f aca="true" t="shared" si="59" ref="D129:O129">D128+D127</f>
        <v>0</v>
      </c>
      <c r="E129" s="29">
        <f t="shared" si="59"/>
        <v>0</v>
      </c>
      <c r="F129" s="29">
        <f t="shared" si="59"/>
        <v>0</v>
      </c>
      <c r="G129" s="29">
        <f t="shared" si="59"/>
        <v>0</v>
      </c>
      <c r="H129" s="29">
        <f t="shared" si="59"/>
        <v>0</v>
      </c>
      <c r="I129" s="29">
        <f t="shared" si="59"/>
        <v>14.9</v>
      </c>
      <c r="J129" s="29">
        <f t="shared" si="59"/>
        <v>0</v>
      </c>
      <c r="K129" s="29">
        <f t="shared" si="59"/>
        <v>0</v>
      </c>
      <c r="L129" s="29">
        <f t="shared" si="59"/>
        <v>0</v>
      </c>
      <c r="M129" s="29">
        <f t="shared" si="59"/>
        <v>0</v>
      </c>
      <c r="N129" s="29">
        <f t="shared" si="59"/>
        <v>0</v>
      </c>
      <c r="O129" s="29">
        <f t="shared" si="59"/>
        <v>0</v>
      </c>
      <c r="P129" s="26">
        <f t="shared" si="44"/>
        <v>14.9</v>
      </c>
      <c r="Q129" s="4"/>
      <c r="R129" s="4"/>
    </row>
    <row r="130" spans="1:18" ht="15">
      <c r="A130" s="39" t="s">
        <v>21</v>
      </c>
      <c r="B130" s="14" t="s">
        <v>17</v>
      </c>
      <c r="C130" s="16"/>
      <c r="D130" s="16"/>
      <c r="E130" s="16"/>
      <c r="F130" s="16"/>
      <c r="G130" s="16"/>
      <c r="H130" s="16"/>
      <c r="I130" s="16"/>
      <c r="J130" s="16">
        <v>11.4</v>
      </c>
      <c r="K130" s="16">
        <v>11.3</v>
      </c>
      <c r="L130" s="16">
        <v>0</v>
      </c>
      <c r="M130" s="16">
        <v>0</v>
      </c>
      <c r="N130" s="16">
        <v>25.8</v>
      </c>
      <c r="O130" s="16">
        <v>30.8</v>
      </c>
      <c r="P130" s="26">
        <f t="shared" si="44"/>
        <v>79.3</v>
      </c>
      <c r="Q130" s="4"/>
      <c r="R130" s="4"/>
    </row>
    <row r="131" spans="1:18" ht="15">
      <c r="A131" s="39"/>
      <c r="B131" s="14" t="s">
        <v>18</v>
      </c>
      <c r="C131" s="16"/>
      <c r="D131" s="16"/>
      <c r="E131" s="16"/>
      <c r="F131" s="16"/>
      <c r="G131" s="16"/>
      <c r="H131" s="16"/>
      <c r="I131" s="16"/>
      <c r="J131" s="16">
        <v>3.4</v>
      </c>
      <c r="K131" s="16">
        <v>3.4</v>
      </c>
      <c r="L131" s="16">
        <v>0</v>
      </c>
      <c r="M131" s="16">
        <v>0</v>
      </c>
      <c r="N131" s="16">
        <v>7.8</v>
      </c>
      <c r="O131" s="16">
        <v>9.4</v>
      </c>
      <c r="P131" s="26">
        <f t="shared" si="44"/>
        <v>24</v>
      </c>
      <c r="Q131" s="4"/>
      <c r="R131" s="4"/>
    </row>
    <row r="132" spans="1:18" ht="15">
      <c r="A132" s="39"/>
      <c r="B132" s="15" t="s">
        <v>14</v>
      </c>
      <c r="C132" s="29">
        <f>C131+C130</f>
        <v>0</v>
      </c>
      <c r="D132" s="29">
        <f aca="true" t="shared" si="60" ref="D132:O132">D131+D130</f>
        <v>0</v>
      </c>
      <c r="E132" s="29">
        <f t="shared" si="60"/>
        <v>0</v>
      </c>
      <c r="F132" s="29">
        <f t="shared" si="60"/>
        <v>0</v>
      </c>
      <c r="G132" s="29">
        <f t="shared" si="60"/>
        <v>0</v>
      </c>
      <c r="H132" s="29">
        <f t="shared" si="60"/>
        <v>0</v>
      </c>
      <c r="I132" s="29">
        <f t="shared" si="60"/>
        <v>0</v>
      </c>
      <c r="J132" s="29">
        <f t="shared" si="60"/>
        <v>14.8</v>
      </c>
      <c r="K132" s="29">
        <f t="shared" si="60"/>
        <v>14.700000000000001</v>
      </c>
      <c r="L132" s="29">
        <f t="shared" si="60"/>
        <v>0</v>
      </c>
      <c r="M132" s="29">
        <f t="shared" si="60"/>
        <v>0</v>
      </c>
      <c r="N132" s="29">
        <f t="shared" si="60"/>
        <v>33.6</v>
      </c>
      <c r="O132" s="29">
        <f t="shared" si="60"/>
        <v>40.2</v>
      </c>
      <c r="P132" s="26">
        <f t="shared" si="44"/>
        <v>103.30000000000001</v>
      </c>
      <c r="Q132" s="4"/>
      <c r="R132" s="4"/>
    </row>
    <row r="133" spans="1:18" ht="15">
      <c r="A133" s="39" t="s">
        <v>32</v>
      </c>
      <c r="B133" s="14" t="s">
        <v>17</v>
      </c>
      <c r="C133" s="16"/>
      <c r="D133" s="16"/>
      <c r="E133" s="16"/>
      <c r="F133" s="16"/>
      <c r="G133" s="16"/>
      <c r="H133" s="16"/>
      <c r="I133" s="16"/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/>
      <c r="P133" s="26">
        <f t="shared" si="44"/>
        <v>0</v>
      </c>
      <c r="Q133" s="4"/>
      <c r="R133" s="4"/>
    </row>
    <row r="134" spans="1:18" ht="15">
      <c r="A134" s="39"/>
      <c r="B134" s="14" t="s">
        <v>18</v>
      </c>
      <c r="C134" s="16"/>
      <c r="D134" s="16"/>
      <c r="E134" s="16"/>
      <c r="F134" s="16"/>
      <c r="G134" s="16"/>
      <c r="H134" s="16"/>
      <c r="I134" s="16"/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/>
      <c r="P134" s="26">
        <f t="shared" si="44"/>
        <v>0</v>
      </c>
      <c r="Q134" s="4"/>
      <c r="R134" s="4"/>
    </row>
    <row r="135" spans="1:18" ht="15">
      <c r="A135" s="39"/>
      <c r="B135" s="15" t="s">
        <v>31</v>
      </c>
      <c r="C135" s="29">
        <f>C134+C133</f>
        <v>0</v>
      </c>
      <c r="D135" s="29">
        <f aca="true" t="shared" si="61" ref="D135:O135">D134+D133</f>
        <v>0</v>
      </c>
      <c r="E135" s="29">
        <f t="shared" si="61"/>
        <v>0</v>
      </c>
      <c r="F135" s="29">
        <f t="shared" si="61"/>
        <v>0</v>
      </c>
      <c r="G135" s="29">
        <f t="shared" si="61"/>
        <v>0</v>
      </c>
      <c r="H135" s="29">
        <f t="shared" si="61"/>
        <v>0</v>
      </c>
      <c r="I135" s="29">
        <f t="shared" si="61"/>
        <v>0</v>
      </c>
      <c r="J135" s="29">
        <f t="shared" si="61"/>
        <v>0</v>
      </c>
      <c r="K135" s="29">
        <f t="shared" si="61"/>
        <v>0</v>
      </c>
      <c r="L135" s="29">
        <f t="shared" si="61"/>
        <v>0</v>
      </c>
      <c r="M135" s="29">
        <f t="shared" si="61"/>
        <v>0</v>
      </c>
      <c r="N135" s="29">
        <f t="shared" si="61"/>
        <v>0</v>
      </c>
      <c r="O135" s="29">
        <f t="shared" si="61"/>
        <v>0</v>
      </c>
      <c r="P135" s="26">
        <f t="shared" si="44"/>
        <v>0</v>
      </c>
      <c r="Q135" s="4"/>
      <c r="R135" s="4"/>
    </row>
    <row r="136" spans="1:18" s="2" customFormat="1" ht="15.75" customHeight="1">
      <c r="A136" s="51" t="s">
        <v>34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19"/>
      <c r="R136" s="19"/>
    </row>
    <row r="137" spans="1:18" s="2" customFormat="1" ht="15">
      <c r="A137" s="51" t="s">
        <v>35</v>
      </c>
      <c r="B137" s="20" t="s">
        <v>17</v>
      </c>
      <c r="C137" s="31" t="s">
        <v>36</v>
      </c>
      <c r="D137" s="32">
        <f>D140+D143+D146+D149</f>
        <v>18780.9</v>
      </c>
      <c r="E137" s="32">
        <f aca="true" t="shared" si="62" ref="E137:O138">E140+E143+E146+E149</f>
        <v>52263.4</v>
      </c>
      <c r="F137" s="32">
        <f t="shared" si="62"/>
        <v>53597.7</v>
      </c>
      <c r="G137" s="32">
        <f t="shared" si="62"/>
        <v>65233.8</v>
      </c>
      <c r="H137" s="32">
        <f t="shared" si="62"/>
        <v>46689.3</v>
      </c>
      <c r="I137" s="32">
        <f t="shared" si="62"/>
        <v>85405.60000000002</v>
      </c>
      <c r="J137" s="32">
        <f t="shared" si="62"/>
        <v>41822.799999999996</v>
      </c>
      <c r="K137" s="32">
        <f t="shared" si="62"/>
        <v>39622.9</v>
      </c>
      <c r="L137" s="32">
        <f t="shared" si="62"/>
        <v>48791.70000000001</v>
      </c>
      <c r="M137" s="32">
        <f t="shared" si="62"/>
        <v>60640.6</v>
      </c>
      <c r="N137" s="32">
        <f t="shared" si="62"/>
        <v>67731.4</v>
      </c>
      <c r="O137" s="32">
        <f t="shared" si="62"/>
        <v>137044.9</v>
      </c>
      <c r="P137" s="36">
        <f t="shared" si="44"/>
        <v>717625</v>
      </c>
      <c r="Q137" s="19"/>
      <c r="R137" s="19"/>
    </row>
    <row r="138" spans="1:18" s="2" customFormat="1" ht="15">
      <c r="A138" s="51"/>
      <c r="B138" s="20" t="s">
        <v>18</v>
      </c>
      <c r="C138" s="31" t="s">
        <v>36</v>
      </c>
      <c r="D138" s="32">
        <f>D141+D144+D147+D150</f>
        <v>492.50000000000006</v>
      </c>
      <c r="E138" s="32">
        <f t="shared" si="62"/>
        <v>16099.400000000001</v>
      </c>
      <c r="F138" s="32">
        <f t="shared" si="62"/>
        <v>15884.7</v>
      </c>
      <c r="G138" s="32">
        <f t="shared" si="62"/>
        <v>17335.8</v>
      </c>
      <c r="H138" s="32">
        <f t="shared" si="62"/>
        <v>15353.900000000001</v>
      </c>
      <c r="I138" s="32">
        <f t="shared" si="62"/>
        <v>25186.899999999998</v>
      </c>
      <c r="J138" s="32">
        <f t="shared" si="62"/>
        <v>15119.3</v>
      </c>
      <c r="K138" s="32">
        <f t="shared" si="62"/>
        <v>10994.599999999999</v>
      </c>
      <c r="L138" s="32">
        <f t="shared" si="62"/>
        <v>14266.2</v>
      </c>
      <c r="M138" s="32">
        <f t="shared" si="62"/>
        <v>17537.699999999997</v>
      </c>
      <c r="N138" s="32">
        <f t="shared" si="62"/>
        <v>19472</v>
      </c>
      <c r="O138" s="32">
        <f t="shared" si="62"/>
        <v>47031.6</v>
      </c>
      <c r="P138" s="36">
        <f t="shared" si="44"/>
        <v>214774.6</v>
      </c>
      <c r="Q138" s="19"/>
      <c r="R138" s="19"/>
    </row>
    <row r="139" spans="1:18" s="2" customFormat="1" ht="15">
      <c r="A139" s="51"/>
      <c r="B139" s="21" t="s">
        <v>14</v>
      </c>
      <c r="C139" s="31" t="s">
        <v>36</v>
      </c>
      <c r="D139" s="32">
        <f aca="true" t="shared" si="63" ref="D139:O139">D138+D137</f>
        <v>19273.4</v>
      </c>
      <c r="E139" s="32">
        <f t="shared" si="63"/>
        <v>68362.8</v>
      </c>
      <c r="F139" s="32">
        <f t="shared" si="63"/>
        <v>69482.4</v>
      </c>
      <c r="G139" s="32">
        <f t="shared" si="63"/>
        <v>82569.6</v>
      </c>
      <c r="H139" s="32">
        <f t="shared" si="63"/>
        <v>62043.200000000004</v>
      </c>
      <c r="I139" s="32">
        <f t="shared" si="63"/>
        <v>110592.50000000001</v>
      </c>
      <c r="J139" s="32">
        <f t="shared" si="63"/>
        <v>56942.09999999999</v>
      </c>
      <c r="K139" s="32">
        <f t="shared" si="63"/>
        <v>50617.5</v>
      </c>
      <c r="L139" s="32">
        <f t="shared" si="63"/>
        <v>63057.90000000001</v>
      </c>
      <c r="M139" s="32">
        <f t="shared" si="63"/>
        <v>78178.29999999999</v>
      </c>
      <c r="N139" s="32">
        <f t="shared" si="63"/>
        <v>87203.4</v>
      </c>
      <c r="O139" s="32">
        <f t="shared" si="63"/>
        <v>184076.5</v>
      </c>
      <c r="P139" s="36">
        <f t="shared" si="44"/>
        <v>932399.6</v>
      </c>
      <c r="Q139" s="19"/>
      <c r="R139" s="19"/>
    </row>
    <row r="140" spans="1:18" s="2" customFormat="1" ht="15">
      <c r="A140" s="52" t="s">
        <v>19</v>
      </c>
      <c r="B140" s="20" t="s">
        <v>17</v>
      </c>
      <c r="C140" s="31" t="s">
        <v>36</v>
      </c>
      <c r="D140" s="32">
        <f aca="true" t="shared" si="64" ref="D140:O140">D155+D167+D176+D182+D191+D203+D206+D239+D254</f>
        <v>2354</v>
      </c>
      <c r="E140" s="32">
        <f t="shared" si="64"/>
        <v>6216.3</v>
      </c>
      <c r="F140" s="32">
        <f t="shared" si="64"/>
        <v>6580.299999999999</v>
      </c>
      <c r="G140" s="32">
        <f t="shared" si="64"/>
        <v>8307.9</v>
      </c>
      <c r="H140" s="32">
        <f t="shared" si="64"/>
        <v>4588.4</v>
      </c>
      <c r="I140" s="32">
        <f t="shared" si="64"/>
        <v>8676.400000000001</v>
      </c>
      <c r="J140" s="32">
        <f t="shared" si="64"/>
        <v>6364.5</v>
      </c>
      <c r="K140" s="32">
        <f t="shared" si="64"/>
        <v>6751.4</v>
      </c>
      <c r="L140" s="32">
        <f t="shared" si="64"/>
        <v>5906.8</v>
      </c>
      <c r="M140" s="32">
        <f t="shared" si="64"/>
        <v>6965.700000000001</v>
      </c>
      <c r="N140" s="32">
        <f t="shared" si="64"/>
        <v>8368</v>
      </c>
      <c r="O140" s="32">
        <f t="shared" si="64"/>
        <v>15942.099999999999</v>
      </c>
      <c r="P140" s="27">
        <f t="shared" si="44"/>
        <v>87021.80000000002</v>
      </c>
      <c r="Q140" s="19"/>
      <c r="R140" s="19"/>
    </row>
    <row r="141" spans="1:18" s="2" customFormat="1" ht="15">
      <c r="A141" s="52"/>
      <c r="B141" s="20" t="s">
        <v>18</v>
      </c>
      <c r="C141" s="31" t="s">
        <v>36</v>
      </c>
      <c r="D141" s="32">
        <f aca="true" t="shared" si="65" ref="D141:O141">D156+D168+D177+D183+D192+D204+D207+D240+D255</f>
        <v>-30.3</v>
      </c>
      <c r="E141" s="32">
        <f t="shared" si="65"/>
        <v>1914.7</v>
      </c>
      <c r="F141" s="32">
        <f t="shared" si="65"/>
        <v>1703.3</v>
      </c>
      <c r="G141" s="32">
        <f t="shared" si="65"/>
        <v>2174.2</v>
      </c>
      <c r="H141" s="32">
        <f t="shared" si="65"/>
        <v>1639.9</v>
      </c>
      <c r="I141" s="32">
        <f t="shared" si="65"/>
        <v>2450.8</v>
      </c>
      <c r="J141" s="32">
        <f t="shared" si="65"/>
        <v>2154.7999999999997</v>
      </c>
      <c r="K141" s="32">
        <f t="shared" si="65"/>
        <v>1927.1999999999998</v>
      </c>
      <c r="L141" s="32">
        <f t="shared" si="65"/>
        <v>1852.1999999999998</v>
      </c>
      <c r="M141" s="32">
        <f t="shared" si="65"/>
        <v>2201.9</v>
      </c>
      <c r="N141" s="32">
        <f t="shared" si="65"/>
        <v>2329.3</v>
      </c>
      <c r="O141" s="32">
        <f t="shared" si="65"/>
        <v>5604.1</v>
      </c>
      <c r="P141" s="27">
        <f t="shared" si="44"/>
        <v>25922.1</v>
      </c>
      <c r="Q141" s="19"/>
      <c r="R141" s="19"/>
    </row>
    <row r="142" spans="1:18" s="2" customFormat="1" ht="15">
      <c r="A142" s="52"/>
      <c r="B142" s="21" t="s">
        <v>14</v>
      </c>
      <c r="C142" s="31" t="s">
        <v>36</v>
      </c>
      <c r="D142" s="32">
        <f>D141+D140</f>
        <v>2323.7</v>
      </c>
      <c r="E142" s="32">
        <f aca="true" t="shared" si="66" ref="E142:O142">E141+E140</f>
        <v>8131</v>
      </c>
      <c r="F142" s="32">
        <f t="shared" si="66"/>
        <v>8283.599999999999</v>
      </c>
      <c r="G142" s="32">
        <f t="shared" si="66"/>
        <v>10482.099999999999</v>
      </c>
      <c r="H142" s="32">
        <f t="shared" si="66"/>
        <v>6228.299999999999</v>
      </c>
      <c r="I142" s="32">
        <f t="shared" si="66"/>
        <v>11127.2</v>
      </c>
      <c r="J142" s="32">
        <f t="shared" si="66"/>
        <v>8519.3</v>
      </c>
      <c r="K142" s="32">
        <f t="shared" si="66"/>
        <v>8678.599999999999</v>
      </c>
      <c r="L142" s="32">
        <f t="shared" si="66"/>
        <v>7759</v>
      </c>
      <c r="M142" s="32">
        <f t="shared" si="66"/>
        <v>9167.6</v>
      </c>
      <c r="N142" s="32">
        <f t="shared" si="66"/>
        <v>10697.3</v>
      </c>
      <c r="O142" s="32">
        <f t="shared" si="66"/>
        <v>21546.199999999997</v>
      </c>
      <c r="P142" s="27">
        <f t="shared" si="44"/>
        <v>112943.9</v>
      </c>
      <c r="Q142" s="19"/>
      <c r="R142" s="19"/>
    </row>
    <row r="143" spans="1:18" s="2" customFormat="1" ht="15">
      <c r="A143" s="52" t="s">
        <v>20</v>
      </c>
      <c r="B143" s="20" t="s">
        <v>17</v>
      </c>
      <c r="C143" s="31" t="s">
        <v>36</v>
      </c>
      <c r="D143" s="32">
        <f aca="true" t="shared" si="67" ref="D143:O143">D158+D170+D185+D194+D242+D257</f>
        <v>13685.5</v>
      </c>
      <c r="E143" s="32">
        <f t="shared" si="67"/>
        <v>38743</v>
      </c>
      <c r="F143" s="32">
        <f t="shared" si="67"/>
        <v>39446.6</v>
      </c>
      <c r="G143" s="32">
        <f t="shared" si="67"/>
        <v>43028.3</v>
      </c>
      <c r="H143" s="32">
        <f t="shared" si="67"/>
        <v>38208.100000000006</v>
      </c>
      <c r="I143" s="32">
        <f t="shared" si="67"/>
        <v>67832.40000000001</v>
      </c>
      <c r="J143" s="32">
        <f t="shared" si="67"/>
        <v>27358.7</v>
      </c>
      <c r="K143" s="32">
        <f t="shared" si="67"/>
        <v>23660.000000000004</v>
      </c>
      <c r="L143" s="32">
        <f t="shared" si="67"/>
        <v>30507.300000000003</v>
      </c>
      <c r="M143" s="32">
        <f t="shared" si="67"/>
        <v>40564.2</v>
      </c>
      <c r="N143" s="32">
        <f t="shared" si="67"/>
        <v>43658.7</v>
      </c>
      <c r="O143" s="32">
        <f t="shared" si="67"/>
        <v>92550.6</v>
      </c>
      <c r="P143" s="27">
        <f t="shared" si="44"/>
        <v>499243.4</v>
      </c>
      <c r="Q143" s="19"/>
      <c r="R143" s="19"/>
    </row>
    <row r="144" spans="1:18" s="2" customFormat="1" ht="15">
      <c r="A144" s="52"/>
      <c r="B144" s="20" t="s">
        <v>18</v>
      </c>
      <c r="C144" s="31" t="s">
        <v>36</v>
      </c>
      <c r="D144" s="32">
        <f aca="true" t="shared" si="68" ref="D144:O144">D159+D171+D186+D195+D243+D258</f>
        <v>526.2</v>
      </c>
      <c r="E144" s="32">
        <f t="shared" si="68"/>
        <v>11992.5</v>
      </c>
      <c r="F144" s="32">
        <f t="shared" si="68"/>
        <v>12071.5</v>
      </c>
      <c r="G144" s="32">
        <f t="shared" si="68"/>
        <v>12393.1</v>
      </c>
      <c r="H144" s="32">
        <f t="shared" si="68"/>
        <v>11465.600000000002</v>
      </c>
      <c r="I144" s="32">
        <f t="shared" si="68"/>
        <v>20263.399999999998</v>
      </c>
      <c r="J144" s="32">
        <f t="shared" si="68"/>
        <v>10754.3</v>
      </c>
      <c r="K144" s="32">
        <f t="shared" si="68"/>
        <v>6421.6</v>
      </c>
      <c r="L144" s="32">
        <f t="shared" si="68"/>
        <v>8952</v>
      </c>
      <c r="M144" s="32">
        <f t="shared" si="68"/>
        <v>11450.9</v>
      </c>
      <c r="N144" s="32">
        <f t="shared" si="68"/>
        <v>12828.1</v>
      </c>
      <c r="O144" s="32">
        <f t="shared" si="68"/>
        <v>32189.5</v>
      </c>
      <c r="P144" s="27">
        <f t="shared" si="44"/>
        <v>151308.7</v>
      </c>
      <c r="Q144" s="19"/>
      <c r="R144" s="19"/>
    </row>
    <row r="145" spans="1:18" s="2" customFormat="1" ht="15">
      <c r="A145" s="52"/>
      <c r="B145" s="21" t="s">
        <v>14</v>
      </c>
      <c r="C145" s="31" t="s">
        <v>36</v>
      </c>
      <c r="D145" s="32">
        <f>D144+D143</f>
        <v>14211.7</v>
      </c>
      <c r="E145" s="32">
        <f aca="true" t="shared" si="69" ref="E145:O145">E144+E143</f>
        <v>50735.5</v>
      </c>
      <c r="F145" s="32">
        <f t="shared" si="69"/>
        <v>51518.1</v>
      </c>
      <c r="G145" s="32">
        <f t="shared" si="69"/>
        <v>55421.4</v>
      </c>
      <c r="H145" s="32">
        <f t="shared" si="69"/>
        <v>49673.70000000001</v>
      </c>
      <c r="I145" s="32">
        <f t="shared" si="69"/>
        <v>88095.8</v>
      </c>
      <c r="J145" s="32">
        <f t="shared" si="69"/>
        <v>38113</v>
      </c>
      <c r="K145" s="32">
        <f t="shared" si="69"/>
        <v>30081.600000000006</v>
      </c>
      <c r="L145" s="32">
        <f t="shared" si="69"/>
        <v>39459.3</v>
      </c>
      <c r="M145" s="32">
        <f t="shared" si="69"/>
        <v>52015.1</v>
      </c>
      <c r="N145" s="32">
        <f t="shared" si="69"/>
        <v>56486.799999999996</v>
      </c>
      <c r="O145" s="32">
        <f t="shared" si="69"/>
        <v>124740.1</v>
      </c>
      <c r="P145" s="27">
        <f t="shared" si="44"/>
        <v>650552.1</v>
      </c>
      <c r="Q145" s="19"/>
      <c r="R145" s="19"/>
    </row>
    <row r="146" spans="1:18" s="2" customFormat="1" ht="15">
      <c r="A146" s="52" t="s">
        <v>21</v>
      </c>
      <c r="B146" s="20" t="s">
        <v>17</v>
      </c>
      <c r="C146" s="31" t="s">
        <v>36</v>
      </c>
      <c r="D146" s="32">
        <f aca="true" t="shared" si="70" ref="D146:O146">D161+D173+D197+D245+D260</f>
        <v>659.2</v>
      </c>
      <c r="E146" s="32">
        <f t="shared" si="70"/>
        <v>2096.2</v>
      </c>
      <c r="F146" s="32">
        <f t="shared" si="70"/>
        <v>1896.4</v>
      </c>
      <c r="G146" s="32">
        <f t="shared" si="70"/>
        <v>3140.6</v>
      </c>
      <c r="H146" s="32">
        <f t="shared" si="70"/>
        <v>1109.1</v>
      </c>
      <c r="I146" s="32">
        <f t="shared" si="70"/>
        <v>2234</v>
      </c>
      <c r="J146" s="32">
        <f t="shared" si="70"/>
        <v>2274.6</v>
      </c>
      <c r="K146" s="32">
        <f t="shared" si="70"/>
        <v>3561.4</v>
      </c>
      <c r="L146" s="32">
        <f t="shared" si="70"/>
        <v>6719.8</v>
      </c>
      <c r="M146" s="32">
        <f t="shared" si="70"/>
        <v>7757.8</v>
      </c>
      <c r="N146" s="32">
        <f t="shared" si="70"/>
        <v>9562.3</v>
      </c>
      <c r="O146" s="32">
        <f t="shared" si="70"/>
        <v>17532.399999999998</v>
      </c>
      <c r="P146" s="27">
        <f t="shared" si="44"/>
        <v>58543.79999999999</v>
      </c>
      <c r="Q146" s="19"/>
      <c r="R146" s="19"/>
    </row>
    <row r="147" spans="1:18" s="2" customFormat="1" ht="15">
      <c r="A147" s="52"/>
      <c r="B147" s="20" t="s">
        <v>18</v>
      </c>
      <c r="C147" s="31" t="s">
        <v>36</v>
      </c>
      <c r="D147" s="32">
        <f aca="true" t="shared" si="71" ref="D147:O147">D162+D174+D198+D246+D261</f>
        <v>-0.4</v>
      </c>
      <c r="E147" s="32">
        <f t="shared" si="71"/>
        <v>637.7</v>
      </c>
      <c r="F147" s="32">
        <f t="shared" si="71"/>
        <v>467.2</v>
      </c>
      <c r="G147" s="32">
        <f t="shared" si="71"/>
        <v>662.8</v>
      </c>
      <c r="H147" s="32">
        <f t="shared" si="71"/>
        <v>481.9</v>
      </c>
      <c r="I147" s="32">
        <f t="shared" si="71"/>
        <v>604</v>
      </c>
      <c r="J147" s="32">
        <f t="shared" si="71"/>
        <v>732.4</v>
      </c>
      <c r="K147" s="32">
        <f t="shared" si="71"/>
        <v>1042.3000000000002</v>
      </c>
      <c r="L147" s="32">
        <f t="shared" si="71"/>
        <v>1848.8000000000002</v>
      </c>
      <c r="M147" s="32">
        <f t="shared" si="71"/>
        <v>2310.9</v>
      </c>
      <c r="N147" s="32">
        <f t="shared" si="71"/>
        <v>2678.1</v>
      </c>
      <c r="O147" s="32">
        <f t="shared" si="71"/>
        <v>5747.3</v>
      </c>
      <c r="P147" s="27">
        <f t="shared" si="44"/>
        <v>17213</v>
      </c>
      <c r="Q147" s="19"/>
      <c r="R147" s="19"/>
    </row>
    <row r="148" spans="1:18" s="2" customFormat="1" ht="15">
      <c r="A148" s="52"/>
      <c r="B148" s="21" t="s">
        <v>14</v>
      </c>
      <c r="C148" s="31" t="s">
        <v>36</v>
      </c>
      <c r="D148" s="32">
        <f>D147+D146</f>
        <v>658.8000000000001</v>
      </c>
      <c r="E148" s="32">
        <f aca="true" t="shared" si="72" ref="E148:O148">E147+E146</f>
        <v>2733.8999999999996</v>
      </c>
      <c r="F148" s="32">
        <f t="shared" si="72"/>
        <v>2363.6</v>
      </c>
      <c r="G148" s="32">
        <f t="shared" si="72"/>
        <v>3803.3999999999996</v>
      </c>
      <c r="H148" s="32">
        <f t="shared" si="72"/>
        <v>1591</v>
      </c>
      <c r="I148" s="32">
        <f t="shared" si="72"/>
        <v>2838</v>
      </c>
      <c r="J148" s="32">
        <f t="shared" si="72"/>
        <v>3007</v>
      </c>
      <c r="K148" s="32">
        <f t="shared" si="72"/>
        <v>4603.700000000001</v>
      </c>
      <c r="L148" s="32">
        <f t="shared" si="72"/>
        <v>8568.6</v>
      </c>
      <c r="M148" s="32">
        <f t="shared" si="72"/>
        <v>10068.7</v>
      </c>
      <c r="N148" s="32">
        <f t="shared" si="72"/>
        <v>12240.4</v>
      </c>
      <c r="O148" s="32">
        <f t="shared" si="72"/>
        <v>23279.699999999997</v>
      </c>
      <c r="P148" s="27">
        <f t="shared" si="44"/>
        <v>75756.79999999999</v>
      </c>
      <c r="Q148" s="19"/>
      <c r="R148" s="19"/>
    </row>
    <row r="149" spans="1:18" s="2" customFormat="1" ht="15">
      <c r="A149" s="52" t="s">
        <v>32</v>
      </c>
      <c r="B149" s="20" t="s">
        <v>17</v>
      </c>
      <c r="C149" s="31" t="s">
        <v>36</v>
      </c>
      <c r="D149" s="32">
        <f>D200+D209+D212+D215+D218+D221+D224+D227+D230+D233+D248+D263</f>
        <v>2082.2</v>
      </c>
      <c r="E149" s="32">
        <f aca="true" t="shared" si="73" ref="E149:L149">E200+E209+E212+E215+E218+E221+E224+E227+E230+E233+E248+E263</f>
        <v>5207.9</v>
      </c>
      <c r="F149" s="32">
        <f t="shared" si="73"/>
        <v>5674.4</v>
      </c>
      <c r="G149" s="32">
        <f t="shared" si="73"/>
        <v>10757</v>
      </c>
      <c r="H149" s="32">
        <f t="shared" si="73"/>
        <v>2783.7</v>
      </c>
      <c r="I149" s="32">
        <f t="shared" si="73"/>
        <v>6662.8</v>
      </c>
      <c r="J149" s="32">
        <f t="shared" si="73"/>
        <v>5825</v>
      </c>
      <c r="K149" s="32">
        <f t="shared" si="73"/>
        <v>5650.099999999999</v>
      </c>
      <c r="L149" s="32">
        <f t="shared" si="73"/>
        <v>5657.799999999999</v>
      </c>
      <c r="M149" s="32">
        <f aca="true" t="shared" si="74" ref="M149:O150">M200+M209+M212+M215+M218+M221+M224+M227+M230+M233+M248+M263</f>
        <v>5352.9</v>
      </c>
      <c r="N149" s="32">
        <f t="shared" si="74"/>
        <v>6142.4</v>
      </c>
      <c r="O149" s="32">
        <f t="shared" si="74"/>
        <v>11019.800000000001</v>
      </c>
      <c r="P149" s="27">
        <f t="shared" si="44"/>
        <v>72816</v>
      </c>
      <c r="Q149" s="19"/>
      <c r="R149" s="19"/>
    </row>
    <row r="150" spans="1:18" s="2" customFormat="1" ht="15">
      <c r="A150" s="52"/>
      <c r="B150" s="20" t="s">
        <v>18</v>
      </c>
      <c r="C150" s="31" t="s">
        <v>36</v>
      </c>
      <c r="D150" s="32">
        <f>D201+D210+D213+D216+D219+D222+D225+D228+D231+D234+D249+D264</f>
        <v>-3</v>
      </c>
      <c r="E150" s="32">
        <f aca="true" t="shared" si="75" ref="E150:L150">E201+E210+E213+E216+E219+E222+E225+E228+E231+E234+E249+E264</f>
        <v>1554.5</v>
      </c>
      <c r="F150" s="32">
        <f t="shared" si="75"/>
        <v>1642.7</v>
      </c>
      <c r="G150" s="32">
        <f t="shared" si="75"/>
        <v>2105.7</v>
      </c>
      <c r="H150" s="32">
        <f t="shared" si="75"/>
        <v>1766.5</v>
      </c>
      <c r="I150" s="32">
        <f t="shared" si="75"/>
        <v>1868.7</v>
      </c>
      <c r="J150" s="32">
        <f t="shared" si="75"/>
        <v>1477.8000000000002</v>
      </c>
      <c r="K150" s="32">
        <f t="shared" si="75"/>
        <v>1603.5</v>
      </c>
      <c r="L150" s="32">
        <f t="shared" si="75"/>
        <v>1613.2</v>
      </c>
      <c r="M150" s="32">
        <f t="shared" si="74"/>
        <v>1574</v>
      </c>
      <c r="N150" s="32">
        <f t="shared" si="74"/>
        <v>1636.5</v>
      </c>
      <c r="O150" s="32">
        <f t="shared" si="74"/>
        <v>3490.7</v>
      </c>
      <c r="P150" s="27">
        <f t="shared" si="44"/>
        <v>20330.800000000003</v>
      </c>
      <c r="Q150" s="19"/>
      <c r="R150" s="19"/>
    </row>
    <row r="151" spans="1:18" s="2" customFormat="1" ht="15">
      <c r="A151" s="52"/>
      <c r="B151" s="21" t="s">
        <v>14</v>
      </c>
      <c r="C151" s="31" t="s">
        <v>36</v>
      </c>
      <c r="D151" s="32">
        <f>D150+D149</f>
        <v>2079.2</v>
      </c>
      <c r="E151" s="32">
        <f aca="true" t="shared" si="76" ref="E151:O151">E150+E149</f>
        <v>6762.4</v>
      </c>
      <c r="F151" s="32">
        <f t="shared" si="76"/>
        <v>7317.099999999999</v>
      </c>
      <c r="G151" s="32">
        <f t="shared" si="76"/>
        <v>12862.7</v>
      </c>
      <c r="H151" s="32">
        <f t="shared" si="76"/>
        <v>4550.2</v>
      </c>
      <c r="I151" s="32">
        <f t="shared" si="76"/>
        <v>8531.5</v>
      </c>
      <c r="J151" s="32">
        <f t="shared" si="76"/>
        <v>7302.8</v>
      </c>
      <c r="K151" s="32">
        <f t="shared" si="76"/>
        <v>7253.599999999999</v>
      </c>
      <c r="L151" s="32">
        <f t="shared" si="76"/>
        <v>7270.999999999999</v>
      </c>
      <c r="M151" s="32">
        <f t="shared" si="76"/>
        <v>6926.9</v>
      </c>
      <c r="N151" s="32">
        <f t="shared" si="76"/>
        <v>7778.9</v>
      </c>
      <c r="O151" s="32">
        <f t="shared" si="76"/>
        <v>14510.5</v>
      </c>
      <c r="P151" s="27">
        <f t="shared" si="44"/>
        <v>93146.79999999999</v>
      </c>
      <c r="Q151" s="19"/>
      <c r="R151" s="19"/>
    </row>
    <row r="152" spans="1:18" ht="14.25" customHeight="1">
      <c r="A152" s="52" t="s">
        <v>37</v>
      </c>
      <c r="B152" s="20" t="s">
        <v>17</v>
      </c>
      <c r="C152" s="31" t="s">
        <v>36</v>
      </c>
      <c r="D152" s="33">
        <f>D155+D158+D161</f>
        <v>5639.3</v>
      </c>
      <c r="E152" s="33">
        <f aca="true" t="shared" si="77" ref="E152:O153">E155+E158+E161</f>
        <v>14365.2</v>
      </c>
      <c r="F152" s="33">
        <f t="shared" si="77"/>
        <v>15067.2</v>
      </c>
      <c r="G152" s="33">
        <f t="shared" si="77"/>
        <v>14628.1</v>
      </c>
      <c r="H152" s="33">
        <f t="shared" si="77"/>
        <v>14883.7</v>
      </c>
      <c r="I152" s="33">
        <f t="shared" si="77"/>
        <v>34493.6</v>
      </c>
      <c r="J152" s="33">
        <f t="shared" si="77"/>
        <v>6984.2</v>
      </c>
      <c r="K152" s="33">
        <f t="shared" si="77"/>
        <v>4621.3</v>
      </c>
      <c r="L152" s="33">
        <f t="shared" si="77"/>
        <v>11458.5</v>
      </c>
      <c r="M152" s="33">
        <f t="shared" si="77"/>
        <v>17759.6</v>
      </c>
      <c r="N152" s="33">
        <f t="shared" si="77"/>
        <v>18471.8</v>
      </c>
      <c r="O152" s="33">
        <f t="shared" si="77"/>
        <v>34184.5</v>
      </c>
      <c r="P152" s="27">
        <f t="shared" si="44"/>
        <v>192557</v>
      </c>
      <c r="Q152" s="4"/>
      <c r="R152" s="4"/>
    </row>
    <row r="153" spans="1:18" ht="14.25" customHeight="1">
      <c r="A153" s="52"/>
      <c r="B153" s="20" t="s">
        <v>18</v>
      </c>
      <c r="C153" s="31" t="s">
        <v>36</v>
      </c>
      <c r="D153" s="33">
        <f>D156+D159+D162</f>
        <v>48.6</v>
      </c>
      <c r="E153" s="33">
        <f t="shared" si="77"/>
        <v>4726.2</v>
      </c>
      <c r="F153" s="33">
        <f t="shared" si="77"/>
        <v>4556.6</v>
      </c>
      <c r="G153" s="33">
        <f t="shared" si="77"/>
        <v>4250.2</v>
      </c>
      <c r="H153" s="33">
        <f t="shared" si="77"/>
        <v>4225.1</v>
      </c>
      <c r="I153" s="33">
        <f t="shared" si="77"/>
        <v>10007.1</v>
      </c>
      <c r="J153" s="33">
        <f t="shared" si="77"/>
        <v>4023.5</v>
      </c>
      <c r="K153" s="33">
        <f t="shared" si="77"/>
        <v>928.1</v>
      </c>
      <c r="L153" s="33">
        <f t="shared" si="77"/>
        <v>3123.6</v>
      </c>
      <c r="M153" s="33">
        <f t="shared" si="77"/>
        <v>4673.4</v>
      </c>
      <c r="N153" s="33">
        <f t="shared" si="77"/>
        <v>5509.4</v>
      </c>
      <c r="O153" s="33">
        <f t="shared" si="77"/>
        <v>12170.5</v>
      </c>
      <c r="P153" s="27">
        <f t="shared" si="44"/>
        <v>58242.3</v>
      </c>
      <c r="Q153" s="4"/>
      <c r="R153" s="4"/>
    </row>
    <row r="154" spans="1:18" ht="16.5" customHeight="1">
      <c r="A154" s="52"/>
      <c r="B154" s="21" t="s">
        <v>14</v>
      </c>
      <c r="C154" s="31" t="s">
        <v>36</v>
      </c>
      <c r="D154" s="33">
        <f aca="true" t="shared" si="78" ref="D154:O154">D152+D153</f>
        <v>5687.900000000001</v>
      </c>
      <c r="E154" s="33">
        <f t="shared" si="78"/>
        <v>19091.4</v>
      </c>
      <c r="F154" s="33">
        <f t="shared" si="78"/>
        <v>19623.800000000003</v>
      </c>
      <c r="G154" s="33">
        <f t="shared" si="78"/>
        <v>18878.3</v>
      </c>
      <c r="H154" s="33">
        <f t="shared" si="78"/>
        <v>19108.800000000003</v>
      </c>
      <c r="I154" s="33">
        <f t="shared" si="78"/>
        <v>44500.7</v>
      </c>
      <c r="J154" s="33">
        <f t="shared" si="78"/>
        <v>11007.7</v>
      </c>
      <c r="K154" s="33">
        <f t="shared" si="78"/>
        <v>5549.400000000001</v>
      </c>
      <c r="L154" s="33">
        <f t="shared" si="78"/>
        <v>14582.1</v>
      </c>
      <c r="M154" s="33">
        <f t="shared" si="78"/>
        <v>22433</v>
      </c>
      <c r="N154" s="33">
        <f t="shared" si="78"/>
        <v>23981.199999999997</v>
      </c>
      <c r="O154" s="33">
        <f t="shared" si="78"/>
        <v>46355</v>
      </c>
      <c r="P154" s="27">
        <f t="shared" si="44"/>
        <v>250799.3</v>
      </c>
      <c r="Q154" s="4"/>
      <c r="R154" s="4"/>
    </row>
    <row r="155" spans="1:18" ht="15">
      <c r="A155" s="50" t="s">
        <v>23</v>
      </c>
      <c r="B155" s="20" t="s">
        <v>17</v>
      </c>
      <c r="C155" s="31" t="s">
        <v>36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/>
      <c r="K155" s="22">
        <v>0</v>
      </c>
      <c r="L155" s="22">
        <v>0</v>
      </c>
      <c r="M155" s="22">
        <v>0</v>
      </c>
      <c r="N155" s="22">
        <v>0</v>
      </c>
      <c r="O155" s="22"/>
      <c r="P155" s="27">
        <f t="shared" si="44"/>
        <v>0</v>
      </c>
      <c r="Q155" s="4"/>
      <c r="R155" s="4"/>
    </row>
    <row r="156" spans="1:18" ht="15">
      <c r="A156" s="50"/>
      <c r="B156" s="20" t="s">
        <v>18</v>
      </c>
      <c r="C156" s="31" t="s">
        <v>36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/>
      <c r="K156" s="22">
        <v>0</v>
      </c>
      <c r="L156" s="22">
        <v>0</v>
      </c>
      <c r="M156" s="22">
        <v>0</v>
      </c>
      <c r="N156" s="22">
        <v>0</v>
      </c>
      <c r="O156" s="22"/>
      <c r="P156" s="27">
        <f t="shared" si="44"/>
        <v>0</v>
      </c>
      <c r="Q156" s="4"/>
      <c r="R156" s="4"/>
    </row>
    <row r="157" spans="1:18" ht="15">
      <c r="A157" s="50"/>
      <c r="B157" s="21" t="s">
        <v>14</v>
      </c>
      <c r="C157" s="31" t="s">
        <v>36</v>
      </c>
      <c r="D157" s="33">
        <f>D156+D155</f>
        <v>0</v>
      </c>
      <c r="E157" s="33">
        <f aca="true" t="shared" si="79" ref="E157:O157">E156+E155</f>
        <v>0</v>
      </c>
      <c r="F157" s="33">
        <f t="shared" si="79"/>
        <v>0</v>
      </c>
      <c r="G157" s="33">
        <f t="shared" si="79"/>
        <v>0</v>
      </c>
      <c r="H157" s="33">
        <f t="shared" si="79"/>
        <v>0</v>
      </c>
      <c r="I157" s="33">
        <f t="shared" si="79"/>
        <v>0</v>
      </c>
      <c r="J157" s="33">
        <f t="shared" si="79"/>
        <v>0</v>
      </c>
      <c r="K157" s="33">
        <f t="shared" si="79"/>
        <v>0</v>
      </c>
      <c r="L157" s="33">
        <f t="shared" si="79"/>
        <v>0</v>
      </c>
      <c r="M157" s="33">
        <f t="shared" si="79"/>
        <v>0</v>
      </c>
      <c r="N157" s="33">
        <f t="shared" si="79"/>
        <v>0</v>
      </c>
      <c r="O157" s="33">
        <f t="shared" si="79"/>
        <v>0</v>
      </c>
      <c r="P157" s="27">
        <f t="shared" si="44"/>
        <v>0</v>
      </c>
      <c r="Q157" s="4"/>
      <c r="R157" s="4"/>
    </row>
    <row r="158" spans="1:18" ht="15">
      <c r="A158" s="50" t="s">
        <v>20</v>
      </c>
      <c r="B158" s="20" t="s">
        <v>17</v>
      </c>
      <c r="C158" s="31" t="s">
        <v>36</v>
      </c>
      <c r="D158" s="22">
        <v>5639.3</v>
      </c>
      <c r="E158" s="22">
        <v>14365.2</v>
      </c>
      <c r="F158" s="22">
        <v>15067.2</v>
      </c>
      <c r="G158" s="22">
        <v>14628.1</v>
      </c>
      <c r="H158" s="22">
        <v>14883.7</v>
      </c>
      <c r="I158" s="22">
        <v>34493.6</v>
      </c>
      <c r="J158" s="22">
        <v>6984.2</v>
      </c>
      <c r="K158" s="22">
        <v>4621.3</v>
      </c>
      <c r="L158" s="22">
        <v>11458.5</v>
      </c>
      <c r="M158" s="22">
        <v>17759.6</v>
      </c>
      <c r="N158" s="22">
        <v>18471.8</v>
      </c>
      <c r="O158" s="22">
        <v>34184.5</v>
      </c>
      <c r="P158" s="27">
        <f t="shared" si="44"/>
        <v>192557</v>
      </c>
      <c r="Q158" s="4"/>
      <c r="R158" s="4"/>
    </row>
    <row r="159" spans="1:18" ht="15">
      <c r="A159" s="50"/>
      <c r="B159" s="20" t="s">
        <v>18</v>
      </c>
      <c r="C159" s="31" t="s">
        <v>36</v>
      </c>
      <c r="D159" s="22">
        <v>48.6</v>
      </c>
      <c r="E159" s="22">
        <v>4726.2</v>
      </c>
      <c r="F159" s="22">
        <v>4556.6</v>
      </c>
      <c r="G159" s="22">
        <v>4250.2</v>
      </c>
      <c r="H159" s="22">
        <v>4225.1</v>
      </c>
      <c r="I159" s="22">
        <v>10007.1</v>
      </c>
      <c r="J159" s="22">
        <v>4023.5</v>
      </c>
      <c r="K159" s="22">
        <v>928.1</v>
      </c>
      <c r="L159" s="22">
        <v>3123.6</v>
      </c>
      <c r="M159" s="22">
        <v>4673.4</v>
      </c>
      <c r="N159" s="22">
        <v>5509.4</v>
      </c>
      <c r="O159" s="22">
        <v>12170.5</v>
      </c>
      <c r="P159" s="27">
        <f t="shared" si="44"/>
        <v>58242.3</v>
      </c>
      <c r="Q159" s="4"/>
      <c r="R159" s="4"/>
    </row>
    <row r="160" spans="1:18" ht="15">
      <c r="A160" s="50"/>
      <c r="B160" s="21" t="s">
        <v>14</v>
      </c>
      <c r="C160" s="31" t="s">
        <v>36</v>
      </c>
      <c r="D160" s="33">
        <f>D159+D158</f>
        <v>5687.900000000001</v>
      </c>
      <c r="E160" s="33">
        <f aca="true" t="shared" si="80" ref="E160:O160">E159+E158</f>
        <v>19091.4</v>
      </c>
      <c r="F160" s="33">
        <f t="shared" si="80"/>
        <v>19623.800000000003</v>
      </c>
      <c r="G160" s="33">
        <f t="shared" si="80"/>
        <v>18878.3</v>
      </c>
      <c r="H160" s="33">
        <f t="shared" si="80"/>
        <v>19108.800000000003</v>
      </c>
      <c r="I160" s="33">
        <f t="shared" si="80"/>
        <v>44500.7</v>
      </c>
      <c r="J160" s="33">
        <f t="shared" si="80"/>
        <v>11007.7</v>
      </c>
      <c r="K160" s="33">
        <f t="shared" si="80"/>
        <v>5549.400000000001</v>
      </c>
      <c r="L160" s="33">
        <f t="shared" si="80"/>
        <v>14582.1</v>
      </c>
      <c r="M160" s="33">
        <f t="shared" si="80"/>
        <v>22433</v>
      </c>
      <c r="N160" s="33">
        <f t="shared" si="80"/>
        <v>23981.199999999997</v>
      </c>
      <c r="O160" s="33">
        <f t="shared" si="80"/>
        <v>46355</v>
      </c>
      <c r="P160" s="27">
        <f t="shared" si="44"/>
        <v>250799.3</v>
      </c>
      <c r="Q160" s="4"/>
      <c r="R160" s="4"/>
    </row>
    <row r="161" spans="1:18" ht="15">
      <c r="A161" s="50" t="s">
        <v>21</v>
      </c>
      <c r="B161" s="20" t="s">
        <v>17</v>
      </c>
      <c r="C161" s="31" t="s">
        <v>36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7">
        <f t="shared" si="44"/>
        <v>0</v>
      </c>
      <c r="Q161" s="4"/>
      <c r="R161" s="4"/>
    </row>
    <row r="162" spans="1:18" ht="15">
      <c r="A162" s="50"/>
      <c r="B162" s="20" t="s">
        <v>18</v>
      </c>
      <c r="C162" s="31" t="s">
        <v>36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7">
        <f t="shared" si="44"/>
        <v>0</v>
      </c>
      <c r="Q162" s="4"/>
      <c r="R162" s="4"/>
    </row>
    <row r="163" spans="1:18" ht="15">
      <c r="A163" s="50"/>
      <c r="B163" s="21" t="s">
        <v>14</v>
      </c>
      <c r="C163" s="31" t="s">
        <v>36</v>
      </c>
      <c r="D163" s="33">
        <f>D162+D161</f>
        <v>0</v>
      </c>
      <c r="E163" s="33">
        <f aca="true" t="shared" si="81" ref="E163:O163">E162+E161</f>
        <v>0</v>
      </c>
      <c r="F163" s="33">
        <f t="shared" si="81"/>
        <v>0</v>
      </c>
      <c r="G163" s="33">
        <f t="shared" si="81"/>
        <v>0</v>
      </c>
      <c r="H163" s="33">
        <f t="shared" si="81"/>
        <v>0</v>
      </c>
      <c r="I163" s="33">
        <f t="shared" si="81"/>
        <v>0</v>
      </c>
      <c r="J163" s="33">
        <f t="shared" si="81"/>
        <v>0</v>
      </c>
      <c r="K163" s="33">
        <f t="shared" si="81"/>
        <v>0</v>
      </c>
      <c r="L163" s="33">
        <f t="shared" si="81"/>
        <v>0</v>
      </c>
      <c r="M163" s="33">
        <f t="shared" si="81"/>
        <v>0</v>
      </c>
      <c r="N163" s="33">
        <f t="shared" si="81"/>
        <v>0</v>
      </c>
      <c r="O163" s="33">
        <f t="shared" si="81"/>
        <v>0</v>
      </c>
      <c r="P163" s="27">
        <f t="shared" si="44"/>
        <v>0</v>
      </c>
      <c r="Q163" s="4"/>
      <c r="R163" s="4"/>
    </row>
    <row r="164" spans="1:18" ht="16.5" customHeight="1">
      <c r="A164" s="52" t="s">
        <v>24</v>
      </c>
      <c r="B164" s="20" t="s">
        <v>17</v>
      </c>
      <c r="C164" s="31" t="s">
        <v>36</v>
      </c>
      <c r="D164" s="33">
        <f>D167+D170+D173</f>
        <v>0</v>
      </c>
      <c r="E164" s="33">
        <f aca="true" t="shared" si="82" ref="E164:O165">E167+E170+E173</f>
        <v>448</v>
      </c>
      <c r="F164" s="33">
        <f t="shared" si="82"/>
        <v>454.59999999999997</v>
      </c>
      <c r="G164" s="33">
        <f t="shared" si="82"/>
        <v>469.20000000000005</v>
      </c>
      <c r="H164" s="33">
        <f t="shared" si="82"/>
        <v>467.4</v>
      </c>
      <c r="I164" s="33">
        <f t="shared" si="82"/>
        <v>943.6999999999999</v>
      </c>
      <c r="J164" s="33">
        <f t="shared" si="82"/>
        <v>582.4</v>
      </c>
      <c r="K164" s="33">
        <f t="shared" si="82"/>
        <v>43.800000000000004</v>
      </c>
      <c r="L164" s="33">
        <f t="shared" si="82"/>
        <v>272</v>
      </c>
      <c r="M164" s="33">
        <f t="shared" si="82"/>
        <v>459.2</v>
      </c>
      <c r="N164" s="33">
        <f t="shared" si="82"/>
        <v>419.9</v>
      </c>
      <c r="O164" s="33">
        <f t="shared" si="82"/>
        <v>716</v>
      </c>
      <c r="P164" s="27">
        <f t="shared" si="44"/>
        <v>5276.2</v>
      </c>
      <c r="Q164" s="4"/>
      <c r="R164" s="4"/>
    </row>
    <row r="165" spans="1:18" ht="16.5" customHeight="1">
      <c r="A165" s="52"/>
      <c r="B165" s="20" t="s">
        <v>18</v>
      </c>
      <c r="C165" s="31" t="s">
        <v>36</v>
      </c>
      <c r="D165" s="33">
        <f>D168+D171+D174</f>
        <v>0</v>
      </c>
      <c r="E165" s="33">
        <f t="shared" si="82"/>
        <v>13.9</v>
      </c>
      <c r="F165" s="33">
        <f t="shared" si="82"/>
        <v>259.6</v>
      </c>
      <c r="G165" s="33">
        <f t="shared" si="82"/>
        <v>138.9</v>
      </c>
      <c r="H165" s="33">
        <f t="shared" si="82"/>
        <v>137.9</v>
      </c>
      <c r="I165" s="33">
        <f t="shared" si="82"/>
        <v>324.2</v>
      </c>
      <c r="J165" s="33">
        <f t="shared" si="82"/>
        <v>176.2</v>
      </c>
      <c r="K165" s="33">
        <f t="shared" si="82"/>
        <v>-7.3999999999999995</v>
      </c>
      <c r="L165" s="33">
        <f t="shared" si="82"/>
        <v>85</v>
      </c>
      <c r="M165" s="33">
        <f t="shared" si="82"/>
        <v>139.79999999999998</v>
      </c>
      <c r="N165" s="33">
        <f t="shared" si="82"/>
        <v>82.39999999999999</v>
      </c>
      <c r="O165" s="33">
        <f t="shared" si="82"/>
        <v>204.5</v>
      </c>
      <c r="P165" s="27">
        <f t="shared" si="44"/>
        <v>1555</v>
      </c>
      <c r="Q165" s="4"/>
      <c r="R165" s="4"/>
    </row>
    <row r="166" spans="1:18" ht="65.25" customHeight="1">
      <c r="A166" s="52"/>
      <c r="B166" s="21" t="s">
        <v>14</v>
      </c>
      <c r="C166" s="31" t="s">
        <v>36</v>
      </c>
      <c r="D166" s="33">
        <f aca="true" t="shared" si="83" ref="D166:O166">D165+D164</f>
        <v>0</v>
      </c>
      <c r="E166" s="33">
        <f t="shared" si="83"/>
        <v>461.9</v>
      </c>
      <c r="F166" s="33">
        <f t="shared" si="83"/>
        <v>714.2</v>
      </c>
      <c r="G166" s="33">
        <f t="shared" si="83"/>
        <v>608.1</v>
      </c>
      <c r="H166" s="33">
        <f t="shared" si="83"/>
        <v>605.3</v>
      </c>
      <c r="I166" s="33">
        <f t="shared" si="83"/>
        <v>1267.8999999999999</v>
      </c>
      <c r="J166" s="33">
        <f t="shared" si="83"/>
        <v>758.5999999999999</v>
      </c>
      <c r="K166" s="33">
        <f t="shared" si="83"/>
        <v>36.400000000000006</v>
      </c>
      <c r="L166" s="33">
        <f t="shared" si="83"/>
        <v>357</v>
      </c>
      <c r="M166" s="33">
        <f t="shared" si="83"/>
        <v>599</v>
      </c>
      <c r="N166" s="33">
        <f t="shared" si="83"/>
        <v>502.29999999999995</v>
      </c>
      <c r="O166" s="33">
        <f t="shared" si="83"/>
        <v>920.5</v>
      </c>
      <c r="P166" s="27">
        <f t="shared" si="44"/>
        <v>6831.2</v>
      </c>
      <c r="Q166" s="4"/>
      <c r="R166" s="4"/>
    </row>
    <row r="167" spans="1:18" ht="15">
      <c r="A167" s="50" t="s">
        <v>23</v>
      </c>
      <c r="B167" s="20" t="s">
        <v>17</v>
      </c>
      <c r="C167" s="31" t="s">
        <v>36</v>
      </c>
      <c r="D167" s="22">
        <v>0</v>
      </c>
      <c r="E167" s="22">
        <v>0</v>
      </c>
      <c r="F167" s="22">
        <v>14.2</v>
      </c>
      <c r="G167" s="22">
        <v>24.1</v>
      </c>
      <c r="H167" s="22">
        <v>12.4</v>
      </c>
      <c r="I167" s="22">
        <v>22.9</v>
      </c>
      <c r="J167" s="22">
        <v>15.9</v>
      </c>
      <c r="K167" s="22">
        <v>0.7</v>
      </c>
      <c r="L167" s="22">
        <v>7.4</v>
      </c>
      <c r="M167" s="22">
        <v>12</v>
      </c>
      <c r="N167" s="22">
        <v>12.5</v>
      </c>
      <c r="O167" s="22">
        <v>12.6</v>
      </c>
      <c r="P167" s="27">
        <f t="shared" si="44"/>
        <v>134.70000000000002</v>
      </c>
      <c r="Q167" s="4"/>
      <c r="R167" s="4"/>
    </row>
    <row r="168" spans="1:18" ht="15">
      <c r="A168" s="50"/>
      <c r="B168" s="20" t="s">
        <v>18</v>
      </c>
      <c r="C168" s="31" t="s">
        <v>36</v>
      </c>
      <c r="D168" s="22">
        <v>0</v>
      </c>
      <c r="E168" s="22">
        <v>0</v>
      </c>
      <c r="F168" s="22">
        <v>7.7</v>
      </c>
      <c r="G168" s="22">
        <v>3.8</v>
      </c>
      <c r="H168" s="22">
        <v>2.9</v>
      </c>
      <c r="I168" s="22">
        <v>6.9</v>
      </c>
      <c r="J168" s="22">
        <v>4.7</v>
      </c>
      <c r="K168" s="22">
        <v>0.8</v>
      </c>
      <c r="L168" s="22">
        <v>2.4</v>
      </c>
      <c r="M168" s="22">
        <v>3.6</v>
      </c>
      <c r="N168" s="22">
        <v>3.6</v>
      </c>
      <c r="O168" s="22">
        <v>3.9</v>
      </c>
      <c r="P168" s="27">
        <f t="shared" si="44"/>
        <v>40.3</v>
      </c>
      <c r="Q168" s="4"/>
      <c r="R168" s="4"/>
    </row>
    <row r="169" spans="1:18" ht="15">
      <c r="A169" s="50"/>
      <c r="B169" s="21" t="s">
        <v>14</v>
      </c>
      <c r="C169" s="31" t="s">
        <v>36</v>
      </c>
      <c r="D169" s="33">
        <f>D168+D167</f>
        <v>0</v>
      </c>
      <c r="E169" s="33">
        <f aca="true" t="shared" si="84" ref="E169:O169">E168+E167</f>
        <v>0</v>
      </c>
      <c r="F169" s="33">
        <f t="shared" si="84"/>
        <v>21.9</v>
      </c>
      <c r="G169" s="33">
        <f t="shared" si="84"/>
        <v>27.900000000000002</v>
      </c>
      <c r="H169" s="33">
        <f t="shared" si="84"/>
        <v>15.3</v>
      </c>
      <c r="I169" s="33">
        <f t="shared" si="84"/>
        <v>29.799999999999997</v>
      </c>
      <c r="J169" s="33">
        <f t="shared" si="84"/>
        <v>20.6</v>
      </c>
      <c r="K169" s="33">
        <f t="shared" si="84"/>
        <v>1.5</v>
      </c>
      <c r="L169" s="33">
        <f t="shared" si="84"/>
        <v>9.8</v>
      </c>
      <c r="M169" s="33">
        <f t="shared" si="84"/>
        <v>15.6</v>
      </c>
      <c r="N169" s="33">
        <f t="shared" si="84"/>
        <v>16.1</v>
      </c>
      <c r="O169" s="33">
        <f t="shared" si="84"/>
        <v>16.5</v>
      </c>
      <c r="P169" s="27">
        <f t="shared" si="44"/>
        <v>175</v>
      </c>
      <c r="Q169" s="4"/>
      <c r="R169" s="4"/>
    </row>
    <row r="170" spans="1:18" ht="15">
      <c r="A170" s="50" t="s">
        <v>20</v>
      </c>
      <c r="B170" s="20" t="s">
        <v>17</v>
      </c>
      <c r="C170" s="31" t="s">
        <v>36</v>
      </c>
      <c r="D170" s="22">
        <v>0</v>
      </c>
      <c r="E170" s="22">
        <v>448</v>
      </c>
      <c r="F170" s="22">
        <v>440.4</v>
      </c>
      <c r="G170" s="22">
        <v>445.1</v>
      </c>
      <c r="H170" s="22">
        <v>455</v>
      </c>
      <c r="I170" s="22">
        <v>920.8</v>
      </c>
      <c r="J170" s="22">
        <v>566.5</v>
      </c>
      <c r="K170" s="22">
        <v>43.1</v>
      </c>
      <c r="L170" s="22">
        <v>264.6</v>
      </c>
      <c r="M170" s="22">
        <v>447.2</v>
      </c>
      <c r="N170" s="22">
        <v>407.4</v>
      </c>
      <c r="O170" s="22">
        <v>703.4</v>
      </c>
      <c r="P170" s="27">
        <f t="shared" si="44"/>
        <v>5141.499999999999</v>
      </c>
      <c r="Q170" s="4"/>
      <c r="R170" s="4"/>
    </row>
    <row r="171" spans="1:18" ht="15">
      <c r="A171" s="50"/>
      <c r="B171" s="20" t="s">
        <v>18</v>
      </c>
      <c r="C171" s="31" t="s">
        <v>36</v>
      </c>
      <c r="D171" s="22">
        <v>0</v>
      </c>
      <c r="E171" s="22">
        <v>13.9</v>
      </c>
      <c r="F171" s="22">
        <v>251.9</v>
      </c>
      <c r="G171" s="22">
        <v>135.1</v>
      </c>
      <c r="H171" s="22">
        <v>135</v>
      </c>
      <c r="I171" s="22">
        <v>317.3</v>
      </c>
      <c r="J171" s="22">
        <v>171.5</v>
      </c>
      <c r="K171" s="22">
        <v>-8.2</v>
      </c>
      <c r="L171" s="22">
        <v>82.6</v>
      </c>
      <c r="M171" s="22">
        <v>136.2</v>
      </c>
      <c r="N171" s="22">
        <v>78.8</v>
      </c>
      <c r="O171" s="22">
        <v>200.6</v>
      </c>
      <c r="P171" s="27">
        <f t="shared" si="44"/>
        <v>1514.6999999999998</v>
      </c>
      <c r="Q171" s="4"/>
      <c r="R171" s="4"/>
    </row>
    <row r="172" spans="1:18" ht="15">
      <c r="A172" s="50"/>
      <c r="B172" s="21" t="s">
        <v>14</v>
      </c>
      <c r="C172" s="31" t="s">
        <v>36</v>
      </c>
      <c r="D172" s="33">
        <f>D171+D170</f>
        <v>0</v>
      </c>
      <c r="E172" s="33">
        <f aca="true" t="shared" si="85" ref="E172:O172">E171+E170</f>
        <v>461.9</v>
      </c>
      <c r="F172" s="33">
        <f t="shared" si="85"/>
        <v>692.3</v>
      </c>
      <c r="G172" s="33">
        <f t="shared" si="85"/>
        <v>580.2</v>
      </c>
      <c r="H172" s="33">
        <f t="shared" si="85"/>
        <v>590</v>
      </c>
      <c r="I172" s="33">
        <f t="shared" si="85"/>
        <v>1238.1</v>
      </c>
      <c r="J172" s="33">
        <f t="shared" si="85"/>
        <v>738</v>
      </c>
      <c r="K172" s="33">
        <f t="shared" si="85"/>
        <v>34.900000000000006</v>
      </c>
      <c r="L172" s="33">
        <f t="shared" si="85"/>
        <v>347.20000000000005</v>
      </c>
      <c r="M172" s="33">
        <f t="shared" si="85"/>
        <v>583.4</v>
      </c>
      <c r="N172" s="33">
        <f t="shared" si="85"/>
        <v>486.2</v>
      </c>
      <c r="O172" s="33">
        <f t="shared" si="85"/>
        <v>904</v>
      </c>
      <c r="P172" s="27">
        <f t="shared" si="44"/>
        <v>6656.199999999999</v>
      </c>
      <c r="Q172" s="4"/>
      <c r="R172" s="4"/>
    </row>
    <row r="173" spans="1:18" ht="15">
      <c r="A173" s="50" t="s">
        <v>21</v>
      </c>
      <c r="B173" s="20" t="s">
        <v>17</v>
      </c>
      <c r="C173" s="31" t="s">
        <v>36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7">
        <f t="shared" si="44"/>
        <v>0</v>
      </c>
      <c r="Q173" s="4"/>
      <c r="R173" s="4"/>
    </row>
    <row r="174" spans="1:18" ht="15">
      <c r="A174" s="50"/>
      <c r="B174" s="20" t="s">
        <v>18</v>
      </c>
      <c r="C174" s="31" t="s">
        <v>36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7">
        <f t="shared" si="44"/>
        <v>0</v>
      </c>
      <c r="Q174" s="4"/>
      <c r="R174" s="4"/>
    </row>
    <row r="175" spans="1:18" ht="15">
      <c r="A175" s="50"/>
      <c r="B175" s="21" t="s">
        <v>14</v>
      </c>
      <c r="C175" s="31" t="s">
        <v>36</v>
      </c>
      <c r="D175" s="33">
        <f>D174+D173</f>
        <v>0</v>
      </c>
      <c r="E175" s="33">
        <f aca="true" t="shared" si="86" ref="E175:O175">E174+E173</f>
        <v>0</v>
      </c>
      <c r="F175" s="33">
        <f t="shared" si="86"/>
        <v>0</v>
      </c>
      <c r="G175" s="33">
        <f t="shared" si="86"/>
        <v>0</v>
      </c>
      <c r="H175" s="33">
        <f t="shared" si="86"/>
        <v>0</v>
      </c>
      <c r="I175" s="33">
        <f t="shared" si="86"/>
        <v>0</v>
      </c>
      <c r="J175" s="33">
        <f t="shared" si="86"/>
        <v>0</v>
      </c>
      <c r="K175" s="33">
        <f t="shared" si="86"/>
        <v>0</v>
      </c>
      <c r="L175" s="33">
        <f t="shared" si="86"/>
        <v>0</v>
      </c>
      <c r="M175" s="33">
        <f t="shared" si="86"/>
        <v>0</v>
      </c>
      <c r="N175" s="33">
        <f t="shared" si="86"/>
        <v>0</v>
      </c>
      <c r="O175" s="33">
        <f t="shared" si="86"/>
        <v>0</v>
      </c>
      <c r="P175" s="27">
        <f t="shared" si="44"/>
        <v>0</v>
      </c>
      <c r="Q175" s="4"/>
      <c r="R175" s="4"/>
    </row>
    <row r="176" spans="1:18" ht="20.25" customHeight="1">
      <c r="A176" s="52" t="s">
        <v>38</v>
      </c>
      <c r="B176" s="20" t="s">
        <v>17</v>
      </c>
      <c r="C176" s="31" t="s">
        <v>36</v>
      </c>
      <c r="D176" s="22">
        <v>400</v>
      </c>
      <c r="E176" s="22">
        <v>830</v>
      </c>
      <c r="F176" s="22">
        <v>860</v>
      </c>
      <c r="G176" s="22">
        <v>890</v>
      </c>
      <c r="H176" s="22">
        <v>838</v>
      </c>
      <c r="I176" s="22">
        <v>1850</v>
      </c>
      <c r="J176" s="22">
        <v>779.2</v>
      </c>
      <c r="K176" s="22">
        <v>339.5</v>
      </c>
      <c r="L176" s="22">
        <v>770.2</v>
      </c>
      <c r="M176" s="22">
        <v>1029.4</v>
      </c>
      <c r="N176" s="22">
        <v>980.9</v>
      </c>
      <c r="O176" s="22">
        <v>1861.6</v>
      </c>
      <c r="P176" s="27">
        <f t="shared" si="44"/>
        <v>11428.8</v>
      </c>
      <c r="Q176" s="4"/>
      <c r="R176" s="4"/>
    </row>
    <row r="177" spans="1:18" ht="21" customHeight="1">
      <c r="A177" s="52"/>
      <c r="B177" s="20" t="s">
        <v>18</v>
      </c>
      <c r="C177" s="31" t="s">
        <v>36</v>
      </c>
      <c r="D177" s="22">
        <v>0</v>
      </c>
      <c r="E177" s="22">
        <v>270</v>
      </c>
      <c r="F177" s="22">
        <v>267.1</v>
      </c>
      <c r="G177" s="22">
        <v>212.9</v>
      </c>
      <c r="H177" s="22">
        <v>227.2</v>
      </c>
      <c r="I177" s="22">
        <v>222</v>
      </c>
      <c r="J177" s="22">
        <v>552.8</v>
      </c>
      <c r="K177" s="22">
        <v>150</v>
      </c>
      <c r="L177" s="22">
        <v>226.7</v>
      </c>
      <c r="M177" s="22">
        <v>344.5</v>
      </c>
      <c r="N177" s="22">
        <v>295.3</v>
      </c>
      <c r="O177" s="22">
        <v>628.5</v>
      </c>
      <c r="P177" s="27">
        <f t="shared" si="44"/>
        <v>3397</v>
      </c>
      <c r="Q177" s="4"/>
      <c r="R177" s="4"/>
    </row>
    <row r="178" spans="1:18" ht="20.25" customHeight="1">
      <c r="A178" s="52"/>
      <c r="B178" s="21" t="s">
        <v>14</v>
      </c>
      <c r="C178" s="31" t="s">
        <v>36</v>
      </c>
      <c r="D178" s="33">
        <f aca="true" t="shared" si="87" ref="D178:O178">D176+D177</f>
        <v>400</v>
      </c>
      <c r="E178" s="33">
        <f t="shared" si="87"/>
        <v>1100</v>
      </c>
      <c r="F178" s="33">
        <f t="shared" si="87"/>
        <v>1127.1</v>
      </c>
      <c r="G178" s="33">
        <f t="shared" si="87"/>
        <v>1102.9</v>
      </c>
      <c r="H178" s="33">
        <f t="shared" si="87"/>
        <v>1065.2</v>
      </c>
      <c r="I178" s="33">
        <f t="shared" si="87"/>
        <v>2072</v>
      </c>
      <c r="J178" s="33">
        <f t="shared" si="87"/>
        <v>1332</v>
      </c>
      <c r="K178" s="33">
        <f t="shared" si="87"/>
        <v>489.5</v>
      </c>
      <c r="L178" s="33">
        <f t="shared" si="87"/>
        <v>996.9000000000001</v>
      </c>
      <c r="M178" s="33">
        <f t="shared" si="87"/>
        <v>1373.9</v>
      </c>
      <c r="N178" s="33">
        <f t="shared" si="87"/>
        <v>1276.2</v>
      </c>
      <c r="O178" s="33">
        <f t="shared" si="87"/>
        <v>2490.1</v>
      </c>
      <c r="P178" s="27">
        <f t="shared" si="44"/>
        <v>14825.800000000001</v>
      </c>
      <c r="Q178" s="4"/>
      <c r="R178" s="4"/>
    </row>
    <row r="179" spans="1:18" ht="14.25" customHeight="1">
      <c r="A179" s="52" t="s">
        <v>26</v>
      </c>
      <c r="B179" s="20" t="s">
        <v>17</v>
      </c>
      <c r="C179" s="31" t="s">
        <v>36</v>
      </c>
      <c r="D179" s="33">
        <f>D182+D185</f>
        <v>412.3</v>
      </c>
      <c r="E179" s="33">
        <f aca="true" t="shared" si="88" ref="E179:O180">E182+E185</f>
        <v>1487.8</v>
      </c>
      <c r="F179" s="33">
        <f t="shared" si="88"/>
        <v>1386.6</v>
      </c>
      <c r="G179" s="33">
        <f t="shared" si="88"/>
        <v>2410.8</v>
      </c>
      <c r="H179" s="33">
        <f t="shared" si="88"/>
        <v>408.3</v>
      </c>
      <c r="I179" s="33">
        <f t="shared" si="88"/>
        <v>1373.6</v>
      </c>
      <c r="J179" s="33">
        <f t="shared" si="88"/>
        <v>1525.9</v>
      </c>
      <c r="K179" s="33">
        <f t="shared" si="88"/>
        <v>1722.1</v>
      </c>
      <c r="L179" s="33">
        <f t="shared" si="88"/>
        <v>1505</v>
      </c>
      <c r="M179" s="33">
        <f t="shared" si="88"/>
        <v>1535.7</v>
      </c>
      <c r="N179" s="33">
        <f t="shared" si="88"/>
        <v>2573.9</v>
      </c>
      <c r="O179" s="33">
        <f t="shared" si="88"/>
        <v>4001.7000000000003</v>
      </c>
      <c r="P179" s="27">
        <f t="shared" si="44"/>
        <v>20343.7</v>
      </c>
      <c r="Q179" s="4"/>
      <c r="R179" s="4"/>
    </row>
    <row r="180" spans="1:18" ht="14.25" customHeight="1">
      <c r="A180" s="52"/>
      <c r="B180" s="20" t="s">
        <v>18</v>
      </c>
      <c r="C180" s="31" t="s">
        <v>36</v>
      </c>
      <c r="D180" s="33">
        <f>D183+D186</f>
        <v>0</v>
      </c>
      <c r="E180" s="33">
        <f t="shared" si="88"/>
        <v>408.1</v>
      </c>
      <c r="F180" s="33">
        <f t="shared" si="88"/>
        <v>406</v>
      </c>
      <c r="G180" s="33">
        <f t="shared" si="88"/>
        <v>480.79999999999995</v>
      </c>
      <c r="H180" s="33">
        <f t="shared" si="88"/>
        <v>346.1</v>
      </c>
      <c r="I180" s="33">
        <f t="shared" si="88"/>
        <v>446.6</v>
      </c>
      <c r="J180" s="33">
        <f t="shared" si="88"/>
        <v>446.9</v>
      </c>
      <c r="K180" s="33">
        <f t="shared" si="88"/>
        <v>455.5</v>
      </c>
      <c r="L180" s="33">
        <f t="shared" si="88"/>
        <v>467.2</v>
      </c>
      <c r="M180" s="33">
        <f t="shared" si="88"/>
        <v>446.4</v>
      </c>
      <c r="N180" s="33">
        <f t="shared" si="88"/>
        <v>792</v>
      </c>
      <c r="O180" s="33">
        <f t="shared" si="88"/>
        <v>1378.5</v>
      </c>
      <c r="P180" s="27">
        <f t="shared" si="44"/>
        <v>6074.1</v>
      </c>
      <c r="Q180" s="4"/>
      <c r="R180" s="4"/>
    </row>
    <row r="181" spans="1:18" ht="14.25" customHeight="1">
      <c r="A181" s="52"/>
      <c r="B181" s="21" t="s">
        <v>14</v>
      </c>
      <c r="C181" s="31" t="s">
        <v>36</v>
      </c>
      <c r="D181" s="33">
        <f aca="true" t="shared" si="89" ref="D181:O181">D179+D180</f>
        <v>412.3</v>
      </c>
      <c r="E181" s="33">
        <f t="shared" si="89"/>
        <v>1895.9</v>
      </c>
      <c r="F181" s="33">
        <f t="shared" si="89"/>
        <v>1792.6</v>
      </c>
      <c r="G181" s="33">
        <f t="shared" si="89"/>
        <v>2891.6000000000004</v>
      </c>
      <c r="H181" s="33">
        <f t="shared" si="89"/>
        <v>754.4000000000001</v>
      </c>
      <c r="I181" s="33">
        <f t="shared" si="89"/>
        <v>1820.1999999999998</v>
      </c>
      <c r="J181" s="33">
        <f t="shared" si="89"/>
        <v>1972.8000000000002</v>
      </c>
      <c r="K181" s="33">
        <f t="shared" si="89"/>
        <v>2177.6</v>
      </c>
      <c r="L181" s="33">
        <f t="shared" si="89"/>
        <v>1972.2</v>
      </c>
      <c r="M181" s="33">
        <f t="shared" si="89"/>
        <v>1982.1</v>
      </c>
      <c r="N181" s="33">
        <f t="shared" si="89"/>
        <v>3365.9</v>
      </c>
      <c r="O181" s="33">
        <f t="shared" si="89"/>
        <v>5380.200000000001</v>
      </c>
      <c r="P181" s="27">
        <f t="shared" si="44"/>
        <v>26417.800000000003</v>
      </c>
      <c r="Q181" s="4"/>
      <c r="R181" s="4"/>
    </row>
    <row r="182" spans="1:18" ht="14.25" customHeight="1">
      <c r="A182" s="50" t="s">
        <v>23</v>
      </c>
      <c r="B182" s="20" t="s">
        <v>17</v>
      </c>
      <c r="C182" s="31" t="s">
        <v>36</v>
      </c>
      <c r="D182" s="22">
        <v>200</v>
      </c>
      <c r="E182" s="22">
        <v>659</v>
      </c>
      <c r="F182" s="22">
        <v>655</v>
      </c>
      <c r="G182" s="22">
        <v>1183.2</v>
      </c>
      <c r="H182" s="22">
        <v>124.8</v>
      </c>
      <c r="I182" s="22">
        <v>617</v>
      </c>
      <c r="J182" s="22">
        <v>736</v>
      </c>
      <c r="K182" s="22">
        <v>893.7</v>
      </c>
      <c r="L182" s="22">
        <v>653.3</v>
      </c>
      <c r="M182" s="22">
        <v>699.1</v>
      </c>
      <c r="N182" s="22">
        <v>825.2</v>
      </c>
      <c r="O182" s="22">
        <v>1672.4</v>
      </c>
      <c r="P182" s="27">
        <f t="shared" si="44"/>
        <v>8918.7</v>
      </c>
      <c r="Q182" s="4"/>
      <c r="R182" s="4"/>
    </row>
    <row r="183" spans="1:18" ht="14.25" customHeight="1">
      <c r="A183" s="50"/>
      <c r="B183" s="20" t="s">
        <v>18</v>
      </c>
      <c r="C183" s="31" t="s">
        <v>36</v>
      </c>
      <c r="D183" s="22">
        <v>0</v>
      </c>
      <c r="E183" s="22">
        <v>185</v>
      </c>
      <c r="F183" s="22">
        <v>191.8</v>
      </c>
      <c r="G183" s="22">
        <v>209.6</v>
      </c>
      <c r="H183" s="22">
        <v>173.3</v>
      </c>
      <c r="I183" s="22">
        <v>201.3</v>
      </c>
      <c r="J183" s="22">
        <v>206.1</v>
      </c>
      <c r="K183" s="22">
        <v>214.5</v>
      </c>
      <c r="L183" s="22">
        <v>216.5</v>
      </c>
      <c r="M183" s="22">
        <v>200.6</v>
      </c>
      <c r="N183" s="22">
        <v>248.7</v>
      </c>
      <c r="O183" s="22">
        <v>577.1</v>
      </c>
      <c r="P183" s="27">
        <f t="shared" si="44"/>
        <v>2624.5</v>
      </c>
      <c r="Q183" s="4"/>
      <c r="R183" s="4"/>
    </row>
    <row r="184" spans="1:18" ht="14.25" customHeight="1">
      <c r="A184" s="50"/>
      <c r="B184" s="21" t="s">
        <v>14</v>
      </c>
      <c r="C184" s="31" t="s">
        <v>36</v>
      </c>
      <c r="D184" s="33">
        <f>D182+D183</f>
        <v>200</v>
      </c>
      <c r="E184" s="33">
        <f aca="true" t="shared" si="90" ref="E184:O184">E182+E183</f>
        <v>844</v>
      </c>
      <c r="F184" s="33">
        <f t="shared" si="90"/>
        <v>846.8</v>
      </c>
      <c r="G184" s="33">
        <f t="shared" si="90"/>
        <v>1392.8</v>
      </c>
      <c r="H184" s="33">
        <f t="shared" si="90"/>
        <v>298.1</v>
      </c>
      <c r="I184" s="33">
        <f t="shared" si="90"/>
        <v>818.3</v>
      </c>
      <c r="J184" s="33">
        <f t="shared" si="90"/>
        <v>942.1</v>
      </c>
      <c r="K184" s="33">
        <f t="shared" si="90"/>
        <v>1108.2</v>
      </c>
      <c r="L184" s="33">
        <f t="shared" si="90"/>
        <v>869.8</v>
      </c>
      <c r="M184" s="33">
        <f t="shared" si="90"/>
        <v>899.7</v>
      </c>
      <c r="N184" s="33">
        <f t="shared" si="90"/>
        <v>1073.9</v>
      </c>
      <c r="O184" s="33">
        <f t="shared" si="90"/>
        <v>2249.5</v>
      </c>
      <c r="P184" s="27">
        <f t="shared" si="44"/>
        <v>11543.2</v>
      </c>
      <c r="Q184" s="4"/>
      <c r="R184" s="4"/>
    </row>
    <row r="185" spans="1:18" ht="14.25" customHeight="1">
      <c r="A185" s="50" t="s">
        <v>20</v>
      </c>
      <c r="B185" s="20" t="s">
        <v>17</v>
      </c>
      <c r="C185" s="31" t="s">
        <v>36</v>
      </c>
      <c r="D185" s="22">
        <v>212.3</v>
      </c>
      <c r="E185" s="22">
        <v>828.8</v>
      </c>
      <c r="F185" s="22">
        <v>731.6</v>
      </c>
      <c r="G185" s="22">
        <v>1227.6</v>
      </c>
      <c r="H185" s="22">
        <v>283.5</v>
      </c>
      <c r="I185" s="22">
        <v>756.6</v>
      </c>
      <c r="J185" s="22">
        <v>789.9</v>
      </c>
      <c r="K185" s="22">
        <v>828.4</v>
      </c>
      <c r="L185" s="22">
        <v>851.7</v>
      </c>
      <c r="M185" s="22">
        <v>836.6</v>
      </c>
      <c r="N185" s="22">
        <v>1748.7</v>
      </c>
      <c r="O185" s="22">
        <v>2329.3</v>
      </c>
      <c r="P185" s="27">
        <f t="shared" si="44"/>
        <v>11425</v>
      </c>
      <c r="Q185" s="4"/>
      <c r="R185" s="4"/>
    </row>
    <row r="186" spans="1:18" ht="14.25" customHeight="1">
      <c r="A186" s="50"/>
      <c r="B186" s="20" t="s">
        <v>18</v>
      </c>
      <c r="C186" s="31" t="s">
        <v>36</v>
      </c>
      <c r="D186" s="22">
        <v>0</v>
      </c>
      <c r="E186" s="22">
        <v>223.1</v>
      </c>
      <c r="F186" s="22">
        <v>214.2</v>
      </c>
      <c r="G186" s="22">
        <v>271.2</v>
      </c>
      <c r="H186" s="22">
        <v>172.8</v>
      </c>
      <c r="I186" s="22">
        <v>245.3</v>
      </c>
      <c r="J186" s="22">
        <v>240.8</v>
      </c>
      <c r="K186" s="22">
        <v>241</v>
      </c>
      <c r="L186" s="22">
        <v>250.7</v>
      </c>
      <c r="M186" s="22">
        <v>245.8</v>
      </c>
      <c r="N186" s="22">
        <v>543.3</v>
      </c>
      <c r="O186" s="22">
        <v>801.4</v>
      </c>
      <c r="P186" s="27">
        <f t="shared" si="44"/>
        <v>3449.6</v>
      </c>
      <c r="Q186" s="4"/>
      <c r="R186" s="4"/>
    </row>
    <row r="187" spans="1:18" ht="14.25" customHeight="1">
      <c r="A187" s="50"/>
      <c r="B187" s="21" t="s">
        <v>14</v>
      </c>
      <c r="C187" s="31" t="s">
        <v>36</v>
      </c>
      <c r="D187" s="33">
        <f>D185+D186</f>
        <v>212.3</v>
      </c>
      <c r="E187" s="33">
        <f aca="true" t="shared" si="91" ref="E187:O187">E185+E186</f>
        <v>1051.8999999999999</v>
      </c>
      <c r="F187" s="33">
        <f t="shared" si="91"/>
        <v>945.8</v>
      </c>
      <c r="G187" s="33">
        <f t="shared" si="91"/>
        <v>1498.8</v>
      </c>
      <c r="H187" s="33">
        <f t="shared" si="91"/>
        <v>456.3</v>
      </c>
      <c r="I187" s="33">
        <f t="shared" si="91"/>
        <v>1001.9000000000001</v>
      </c>
      <c r="J187" s="33">
        <f t="shared" si="91"/>
        <v>1030.7</v>
      </c>
      <c r="K187" s="33">
        <f t="shared" si="91"/>
        <v>1069.4</v>
      </c>
      <c r="L187" s="33">
        <f t="shared" si="91"/>
        <v>1102.4</v>
      </c>
      <c r="M187" s="33">
        <f t="shared" si="91"/>
        <v>1082.4</v>
      </c>
      <c r="N187" s="33">
        <f t="shared" si="91"/>
        <v>2292</v>
      </c>
      <c r="O187" s="33">
        <f t="shared" si="91"/>
        <v>3130.7000000000003</v>
      </c>
      <c r="P187" s="27">
        <f t="shared" si="44"/>
        <v>14874.6</v>
      </c>
      <c r="Q187" s="4"/>
      <c r="R187" s="4"/>
    </row>
    <row r="188" spans="1:18" ht="18" customHeight="1">
      <c r="A188" s="52" t="s">
        <v>27</v>
      </c>
      <c r="B188" s="20" t="s">
        <v>17</v>
      </c>
      <c r="C188" s="31" t="s">
        <v>36</v>
      </c>
      <c r="D188" s="33">
        <f>D191+D194+D197+D200</f>
        <v>1113.9</v>
      </c>
      <c r="E188" s="33">
        <f aca="true" t="shared" si="92" ref="E188:O188">E191+E194+E197+E200</f>
        <v>3980.6</v>
      </c>
      <c r="F188" s="33">
        <f t="shared" si="92"/>
        <v>3425.6000000000004</v>
      </c>
      <c r="G188" s="33">
        <f t="shared" si="92"/>
        <v>5883.4</v>
      </c>
      <c r="H188" s="33">
        <f t="shared" si="92"/>
        <v>1602.1000000000001</v>
      </c>
      <c r="I188" s="33">
        <f t="shared" si="92"/>
        <v>3979.8999999999996</v>
      </c>
      <c r="J188" s="33">
        <f t="shared" si="92"/>
        <v>4063.8</v>
      </c>
      <c r="K188" s="33">
        <f t="shared" si="92"/>
        <v>7196.8</v>
      </c>
      <c r="L188" s="33">
        <f t="shared" si="92"/>
        <v>4588.900000000001</v>
      </c>
      <c r="M188" s="33">
        <f t="shared" si="92"/>
        <v>4536.599999999999</v>
      </c>
      <c r="N188" s="33">
        <f t="shared" si="92"/>
        <v>5075.4</v>
      </c>
      <c r="O188" s="33">
        <f t="shared" si="92"/>
        <v>11469.9</v>
      </c>
      <c r="P188" s="27">
        <f t="shared" si="44"/>
        <v>56916.9</v>
      </c>
      <c r="Q188" s="4"/>
      <c r="R188" s="4"/>
    </row>
    <row r="189" spans="1:18" ht="17.25" customHeight="1">
      <c r="A189" s="52"/>
      <c r="B189" s="20" t="s">
        <v>18</v>
      </c>
      <c r="C189" s="31" t="s">
        <v>36</v>
      </c>
      <c r="D189" s="33">
        <f>D192+D195+D198+D201</f>
        <v>-15.7</v>
      </c>
      <c r="E189" s="33">
        <f aca="true" t="shared" si="93" ref="E189:O189">E192+E195+E198+E201</f>
        <v>1176.4</v>
      </c>
      <c r="F189" s="33">
        <f t="shared" si="93"/>
        <v>1028.5</v>
      </c>
      <c r="G189" s="33">
        <f t="shared" si="93"/>
        <v>1188.5</v>
      </c>
      <c r="H189" s="33">
        <f t="shared" si="93"/>
        <v>1087.8000000000002</v>
      </c>
      <c r="I189" s="33">
        <f t="shared" si="93"/>
        <v>1193.8999999999999</v>
      </c>
      <c r="J189" s="33">
        <f t="shared" si="93"/>
        <v>1278.3999999999999</v>
      </c>
      <c r="K189" s="33">
        <f t="shared" si="93"/>
        <v>1766.1</v>
      </c>
      <c r="L189" s="33">
        <f t="shared" si="93"/>
        <v>1771.6000000000001</v>
      </c>
      <c r="M189" s="33">
        <f t="shared" si="93"/>
        <v>1420.6999999999998</v>
      </c>
      <c r="N189" s="33">
        <f t="shared" si="93"/>
        <v>1384.1</v>
      </c>
      <c r="O189" s="33">
        <f t="shared" si="93"/>
        <v>3948.9999999999995</v>
      </c>
      <c r="P189" s="27">
        <f t="shared" si="44"/>
        <v>17229.3</v>
      </c>
      <c r="Q189" s="4"/>
      <c r="R189" s="4"/>
    </row>
    <row r="190" spans="1:18" ht="19.5" customHeight="1">
      <c r="A190" s="52"/>
      <c r="B190" s="21" t="s">
        <v>14</v>
      </c>
      <c r="C190" s="31" t="s">
        <v>36</v>
      </c>
      <c r="D190" s="33">
        <f aca="true" t="shared" si="94" ref="D190:O190">D188+D189</f>
        <v>1098.2</v>
      </c>
      <c r="E190" s="33">
        <f t="shared" si="94"/>
        <v>5157</v>
      </c>
      <c r="F190" s="33">
        <f t="shared" si="94"/>
        <v>4454.1</v>
      </c>
      <c r="G190" s="33">
        <f t="shared" si="94"/>
        <v>7071.9</v>
      </c>
      <c r="H190" s="33">
        <f t="shared" si="94"/>
        <v>2689.9000000000005</v>
      </c>
      <c r="I190" s="33">
        <f t="shared" si="94"/>
        <v>5173.799999999999</v>
      </c>
      <c r="J190" s="33">
        <f t="shared" si="94"/>
        <v>5342.2</v>
      </c>
      <c r="K190" s="33">
        <f t="shared" si="94"/>
        <v>8962.9</v>
      </c>
      <c r="L190" s="33">
        <f t="shared" si="94"/>
        <v>6360.500000000001</v>
      </c>
      <c r="M190" s="33">
        <f t="shared" si="94"/>
        <v>5957.299999999999</v>
      </c>
      <c r="N190" s="33">
        <f t="shared" si="94"/>
        <v>6459.5</v>
      </c>
      <c r="O190" s="33">
        <f t="shared" si="94"/>
        <v>15418.9</v>
      </c>
      <c r="P190" s="27">
        <f t="shared" si="44"/>
        <v>74146.2</v>
      </c>
      <c r="Q190" s="4"/>
      <c r="R190" s="4"/>
    </row>
    <row r="191" spans="1:18" ht="15" customHeight="1">
      <c r="A191" s="52" t="s">
        <v>19</v>
      </c>
      <c r="B191" s="20" t="s">
        <v>17</v>
      </c>
      <c r="C191" s="31" t="s">
        <v>36</v>
      </c>
      <c r="D191" s="22">
        <v>281.7</v>
      </c>
      <c r="E191" s="22">
        <v>879.4</v>
      </c>
      <c r="F191" s="22">
        <v>722.4</v>
      </c>
      <c r="G191" s="22">
        <v>1421.9</v>
      </c>
      <c r="H191" s="22">
        <v>281.1</v>
      </c>
      <c r="I191" s="22">
        <v>885.2</v>
      </c>
      <c r="J191" s="22">
        <v>871.7</v>
      </c>
      <c r="K191" s="22">
        <v>1393.7</v>
      </c>
      <c r="L191" s="22">
        <v>887</v>
      </c>
      <c r="M191" s="22">
        <v>939.3</v>
      </c>
      <c r="N191" s="22">
        <v>1093.6</v>
      </c>
      <c r="O191" s="22">
        <v>2155.8</v>
      </c>
      <c r="P191" s="27">
        <f t="shared" si="44"/>
        <v>11812.8</v>
      </c>
      <c r="Q191" s="4"/>
      <c r="R191" s="4"/>
    </row>
    <row r="192" spans="1:18" ht="16.5" customHeight="1">
      <c r="A192" s="52"/>
      <c r="B192" s="20" t="s">
        <v>18</v>
      </c>
      <c r="C192" s="31" t="s">
        <v>36</v>
      </c>
      <c r="D192" s="22">
        <v>0</v>
      </c>
      <c r="E192" s="22">
        <v>272.6</v>
      </c>
      <c r="F192" s="22">
        <v>200.7</v>
      </c>
      <c r="G192" s="22">
        <v>301.1</v>
      </c>
      <c r="H192" s="22">
        <v>233.8</v>
      </c>
      <c r="I192" s="22">
        <v>265.3</v>
      </c>
      <c r="J192" s="22">
        <v>269.8</v>
      </c>
      <c r="K192" s="22">
        <v>371.3</v>
      </c>
      <c r="L192" s="22">
        <v>324.1</v>
      </c>
      <c r="M192" s="22">
        <v>280.1</v>
      </c>
      <c r="N192" s="22">
        <v>341.9</v>
      </c>
      <c r="O192" s="22">
        <v>740.2</v>
      </c>
      <c r="P192" s="27">
        <f t="shared" si="44"/>
        <v>3600.8999999999996</v>
      </c>
      <c r="Q192" s="4"/>
      <c r="R192" s="4"/>
    </row>
    <row r="193" spans="1:18" ht="15">
      <c r="A193" s="52"/>
      <c r="B193" s="21" t="s">
        <v>14</v>
      </c>
      <c r="C193" s="31" t="s">
        <v>36</v>
      </c>
      <c r="D193" s="33">
        <f>D192+D191</f>
        <v>281.7</v>
      </c>
      <c r="E193" s="33">
        <f aca="true" t="shared" si="95" ref="E193:O193">E192+E191</f>
        <v>1152</v>
      </c>
      <c r="F193" s="33">
        <f t="shared" si="95"/>
        <v>923.0999999999999</v>
      </c>
      <c r="G193" s="33">
        <f t="shared" si="95"/>
        <v>1723</v>
      </c>
      <c r="H193" s="33">
        <f t="shared" si="95"/>
        <v>514.9000000000001</v>
      </c>
      <c r="I193" s="33">
        <f t="shared" si="95"/>
        <v>1150.5</v>
      </c>
      <c r="J193" s="33">
        <f t="shared" si="95"/>
        <v>1141.5</v>
      </c>
      <c r="K193" s="33">
        <f t="shared" si="95"/>
        <v>1765</v>
      </c>
      <c r="L193" s="33">
        <f t="shared" si="95"/>
        <v>1211.1</v>
      </c>
      <c r="M193" s="33">
        <f t="shared" si="95"/>
        <v>1219.4</v>
      </c>
      <c r="N193" s="33">
        <f t="shared" si="95"/>
        <v>1435.5</v>
      </c>
      <c r="O193" s="33">
        <f t="shared" si="95"/>
        <v>2896</v>
      </c>
      <c r="P193" s="27">
        <f t="shared" si="44"/>
        <v>15413.7</v>
      </c>
      <c r="Q193" s="4"/>
      <c r="R193" s="4"/>
    </row>
    <row r="194" spans="1:18" ht="15">
      <c r="A194" s="52" t="s">
        <v>20</v>
      </c>
      <c r="B194" s="20" t="s">
        <v>17</v>
      </c>
      <c r="C194" s="31" t="s">
        <v>36</v>
      </c>
      <c r="D194" s="22">
        <v>773.2</v>
      </c>
      <c r="E194" s="22">
        <v>2925</v>
      </c>
      <c r="F194" s="22">
        <v>2550.8</v>
      </c>
      <c r="G194" s="22">
        <v>4144.9</v>
      </c>
      <c r="H194" s="22">
        <v>1179.2</v>
      </c>
      <c r="I194" s="22">
        <v>2928.5</v>
      </c>
      <c r="J194" s="22">
        <v>3059.6</v>
      </c>
      <c r="K194" s="22">
        <v>5703.6</v>
      </c>
      <c r="L194" s="22">
        <v>3600.6</v>
      </c>
      <c r="M194" s="22">
        <v>3529.6</v>
      </c>
      <c r="N194" s="22">
        <v>3887.6</v>
      </c>
      <c r="O194" s="22">
        <v>9080.2</v>
      </c>
      <c r="P194" s="27">
        <f t="shared" si="44"/>
        <v>43362.8</v>
      </c>
      <c r="Q194" s="4"/>
      <c r="R194" s="4"/>
    </row>
    <row r="195" spans="1:18" ht="15">
      <c r="A195" s="52"/>
      <c r="B195" s="20" t="s">
        <v>18</v>
      </c>
      <c r="C195" s="31" t="s">
        <v>36</v>
      </c>
      <c r="D195" s="22">
        <v>-15.7</v>
      </c>
      <c r="E195" s="22">
        <v>850.6</v>
      </c>
      <c r="F195" s="22">
        <v>784.6</v>
      </c>
      <c r="G195" s="22">
        <v>830.1</v>
      </c>
      <c r="H195" s="22">
        <v>797.1</v>
      </c>
      <c r="I195" s="22">
        <v>866.5</v>
      </c>
      <c r="J195" s="22">
        <v>958.5</v>
      </c>
      <c r="K195" s="22">
        <v>1356.6</v>
      </c>
      <c r="L195" s="22">
        <v>1423.3</v>
      </c>
      <c r="M195" s="22">
        <v>1104</v>
      </c>
      <c r="N195" s="22">
        <v>1022.8</v>
      </c>
      <c r="O195" s="22">
        <v>3150.7</v>
      </c>
      <c r="P195" s="27">
        <f t="shared" si="44"/>
        <v>13129.099999999999</v>
      </c>
      <c r="Q195" s="4"/>
      <c r="R195" s="4"/>
    </row>
    <row r="196" spans="1:18" ht="15">
      <c r="A196" s="52"/>
      <c r="B196" s="21" t="s">
        <v>14</v>
      </c>
      <c r="C196" s="31" t="s">
        <v>36</v>
      </c>
      <c r="D196" s="33">
        <f>D195+D194</f>
        <v>757.5</v>
      </c>
      <c r="E196" s="33">
        <f aca="true" t="shared" si="96" ref="E196:O196">E195+E194</f>
        <v>3775.6</v>
      </c>
      <c r="F196" s="33">
        <f t="shared" si="96"/>
        <v>3335.4</v>
      </c>
      <c r="G196" s="33">
        <f t="shared" si="96"/>
        <v>4975</v>
      </c>
      <c r="H196" s="33">
        <f t="shared" si="96"/>
        <v>1976.3000000000002</v>
      </c>
      <c r="I196" s="33">
        <f t="shared" si="96"/>
        <v>3795</v>
      </c>
      <c r="J196" s="33">
        <f t="shared" si="96"/>
        <v>4018.1</v>
      </c>
      <c r="K196" s="33">
        <f t="shared" si="96"/>
        <v>7060.200000000001</v>
      </c>
      <c r="L196" s="33">
        <f t="shared" si="96"/>
        <v>5023.9</v>
      </c>
      <c r="M196" s="33">
        <f t="shared" si="96"/>
        <v>4633.6</v>
      </c>
      <c r="N196" s="33">
        <f t="shared" si="96"/>
        <v>4910.4</v>
      </c>
      <c r="O196" s="33">
        <f t="shared" si="96"/>
        <v>12230.900000000001</v>
      </c>
      <c r="P196" s="27">
        <f t="shared" si="44"/>
        <v>56491.9</v>
      </c>
      <c r="Q196" s="4"/>
      <c r="R196" s="4"/>
    </row>
    <row r="197" spans="1:18" ht="15">
      <c r="A197" s="52" t="s">
        <v>21</v>
      </c>
      <c r="B197" s="20" t="s">
        <v>17</v>
      </c>
      <c r="C197" s="31" t="s">
        <v>36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7">
        <f t="shared" si="44"/>
        <v>0</v>
      </c>
      <c r="Q197" s="4"/>
      <c r="R197" s="4"/>
    </row>
    <row r="198" spans="1:18" ht="15">
      <c r="A198" s="52"/>
      <c r="B198" s="20" t="s">
        <v>18</v>
      </c>
      <c r="C198" s="31" t="s">
        <v>36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7">
        <f t="shared" si="44"/>
        <v>0</v>
      </c>
      <c r="Q198" s="4"/>
      <c r="R198" s="4"/>
    </row>
    <row r="199" spans="1:18" ht="15">
      <c r="A199" s="52"/>
      <c r="B199" s="21" t="s">
        <v>14</v>
      </c>
      <c r="C199" s="31" t="s">
        <v>36</v>
      </c>
      <c r="D199" s="33">
        <f>D198+D197</f>
        <v>0</v>
      </c>
      <c r="E199" s="33">
        <f aca="true" t="shared" si="97" ref="E199:O199">E198+E197</f>
        <v>0</v>
      </c>
      <c r="F199" s="33">
        <f t="shared" si="97"/>
        <v>0</v>
      </c>
      <c r="G199" s="33">
        <f t="shared" si="97"/>
        <v>0</v>
      </c>
      <c r="H199" s="33">
        <f t="shared" si="97"/>
        <v>0</v>
      </c>
      <c r="I199" s="33">
        <f t="shared" si="97"/>
        <v>0</v>
      </c>
      <c r="J199" s="33">
        <f t="shared" si="97"/>
        <v>0</v>
      </c>
      <c r="K199" s="33">
        <f t="shared" si="97"/>
        <v>0</v>
      </c>
      <c r="L199" s="33">
        <f t="shared" si="97"/>
        <v>0</v>
      </c>
      <c r="M199" s="33">
        <f t="shared" si="97"/>
        <v>0</v>
      </c>
      <c r="N199" s="33">
        <f t="shared" si="97"/>
        <v>0</v>
      </c>
      <c r="O199" s="33">
        <f t="shared" si="97"/>
        <v>0</v>
      </c>
      <c r="P199" s="27">
        <f t="shared" si="44"/>
        <v>0</v>
      </c>
      <c r="Q199" s="4"/>
      <c r="R199" s="4"/>
    </row>
    <row r="200" spans="1:18" s="2" customFormat="1" ht="15">
      <c r="A200" s="52" t="s">
        <v>32</v>
      </c>
      <c r="B200" s="20" t="s">
        <v>17</v>
      </c>
      <c r="C200" s="31" t="s">
        <v>36</v>
      </c>
      <c r="D200" s="22">
        <v>59</v>
      </c>
      <c r="E200" s="22">
        <v>176.2</v>
      </c>
      <c r="F200" s="22">
        <v>152.4</v>
      </c>
      <c r="G200" s="22">
        <v>316.6</v>
      </c>
      <c r="H200" s="22">
        <v>141.8</v>
      </c>
      <c r="I200" s="22">
        <v>166.2</v>
      </c>
      <c r="J200" s="22">
        <v>132.5</v>
      </c>
      <c r="K200" s="22">
        <v>99.5</v>
      </c>
      <c r="L200" s="22">
        <v>101.3</v>
      </c>
      <c r="M200" s="22">
        <v>67.7</v>
      </c>
      <c r="N200" s="22">
        <v>94.2</v>
      </c>
      <c r="O200" s="22">
        <v>233.9</v>
      </c>
      <c r="P200" s="27">
        <f t="shared" si="44"/>
        <v>1741.3000000000002</v>
      </c>
      <c r="Q200" s="19"/>
      <c r="R200" s="19"/>
    </row>
    <row r="201" spans="1:18" s="2" customFormat="1" ht="15">
      <c r="A201" s="52"/>
      <c r="B201" s="20" t="s">
        <v>18</v>
      </c>
      <c r="C201" s="31" t="s">
        <v>36</v>
      </c>
      <c r="D201" s="22">
        <v>0</v>
      </c>
      <c r="E201" s="22">
        <v>53.2</v>
      </c>
      <c r="F201" s="22">
        <v>43.2</v>
      </c>
      <c r="G201" s="22">
        <v>57.3</v>
      </c>
      <c r="H201" s="22">
        <v>56.9</v>
      </c>
      <c r="I201" s="22">
        <v>62.1</v>
      </c>
      <c r="J201" s="22">
        <v>50.1</v>
      </c>
      <c r="K201" s="22">
        <v>38.2</v>
      </c>
      <c r="L201" s="22">
        <v>24.2</v>
      </c>
      <c r="M201" s="22">
        <v>36.6</v>
      </c>
      <c r="N201" s="22">
        <v>19.4</v>
      </c>
      <c r="O201" s="22">
        <v>58.1</v>
      </c>
      <c r="P201" s="27">
        <f t="shared" si="44"/>
        <v>499.3</v>
      </c>
      <c r="Q201" s="19"/>
      <c r="R201" s="19"/>
    </row>
    <row r="202" spans="1:18" s="2" customFormat="1" ht="15">
      <c r="A202" s="52"/>
      <c r="B202" s="21" t="s">
        <v>14</v>
      </c>
      <c r="C202" s="31" t="s">
        <v>36</v>
      </c>
      <c r="D202" s="33">
        <f>D201+D200</f>
        <v>59</v>
      </c>
      <c r="E202" s="33">
        <f aca="true" t="shared" si="98" ref="E202:O202">E201+E200</f>
        <v>229.39999999999998</v>
      </c>
      <c r="F202" s="33">
        <f t="shared" si="98"/>
        <v>195.60000000000002</v>
      </c>
      <c r="G202" s="33">
        <f t="shared" si="98"/>
        <v>373.90000000000003</v>
      </c>
      <c r="H202" s="33">
        <f t="shared" si="98"/>
        <v>198.70000000000002</v>
      </c>
      <c r="I202" s="33">
        <f t="shared" si="98"/>
        <v>228.29999999999998</v>
      </c>
      <c r="J202" s="33">
        <f t="shared" si="98"/>
        <v>182.6</v>
      </c>
      <c r="K202" s="33">
        <f t="shared" si="98"/>
        <v>137.7</v>
      </c>
      <c r="L202" s="33">
        <f t="shared" si="98"/>
        <v>125.5</v>
      </c>
      <c r="M202" s="33">
        <f t="shared" si="98"/>
        <v>104.30000000000001</v>
      </c>
      <c r="N202" s="33">
        <f t="shared" si="98"/>
        <v>113.6</v>
      </c>
      <c r="O202" s="33">
        <f t="shared" si="98"/>
        <v>292</v>
      </c>
      <c r="P202" s="27">
        <f t="shared" si="44"/>
        <v>2240.6</v>
      </c>
      <c r="Q202" s="19"/>
      <c r="R202" s="19"/>
    </row>
    <row r="203" spans="1:18" ht="19.5" customHeight="1">
      <c r="A203" s="52" t="s">
        <v>39</v>
      </c>
      <c r="B203" s="20" t="s">
        <v>17</v>
      </c>
      <c r="C203" s="31" t="s">
        <v>36</v>
      </c>
      <c r="D203" s="22">
        <v>396.2</v>
      </c>
      <c r="E203" s="22">
        <v>882.6</v>
      </c>
      <c r="F203" s="22">
        <v>1006</v>
      </c>
      <c r="G203" s="22">
        <v>963.1</v>
      </c>
      <c r="H203" s="22">
        <v>966.5</v>
      </c>
      <c r="I203" s="22">
        <v>1781.6</v>
      </c>
      <c r="J203" s="22">
        <v>877.5</v>
      </c>
      <c r="K203" s="22">
        <v>210.2</v>
      </c>
      <c r="L203" s="22">
        <v>633.5</v>
      </c>
      <c r="M203" s="22">
        <v>1121.9</v>
      </c>
      <c r="N203" s="22">
        <v>1273.2</v>
      </c>
      <c r="O203" s="22">
        <v>2508.2</v>
      </c>
      <c r="P203" s="27">
        <f t="shared" si="44"/>
        <v>12620.5</v>
      </c>
      <c r="Q203" s="4"/>
      <c r="R203" s="4"/>
    </row>
    <row r="204" spans="1:18" ht="24" customHeight="1">
      <c r="A204" s="52"/>
      <c r="B204" s="20" t="s">
        <v>18</v>
      </c>
      <c r="C204" s="31" t="s">
        <v>36</v>
      </c>
      <c r="D204" s="22">
        <v>0</v>
      </c>
      <c r="E204" s="22">
        <v>277.2</v>
      </c>
      <c r="F204" s="22">
        <v>340.6</v>
      </c>
      <c r="G204" s="22">
        <v>276.3</v>
      </c>
      <c r="H204" s="22">
        <v>263.8</v>
      </c>
      <c r="I204" s="22">
        <v>549.7</v>
      </c>
      <c r="J204" s="22">
        <v>357.8</v>
      </c>
      <c r="K204" s="22">
        <v>48.8</v>
      </c>
      <c r="L204" s="22">
        <v>128.4</v>
      </c>
      <c r="M204" s="22">
        <v>314.3</v>
      </c>
      <c r="N204" s="22">
        <v>353.4</v>
      </c>
      <c r="O204" s="22">
        <v>915.3</v>
      </c>
      <c r="P204" s="27">
        <f t="shared" si="44"/>
        <v>3825.6000000000004</v>
      </c>
      <c r="Q204" s="4"/>
      <c r="R204" s="4"/>
    </row>
    <row r="205" spans="1:18" ht="16.5" customHeight="1">
      <c r="A205" s="52"/>
      <c r="B205" s="21" t="s">
        <v>14</v>
      </c>
      <c r="C205" s="31" t="s">
        <v>36</v>
      </c>
      <c r="D205" s="33">
        <f aca="true" t="shared" si="99" ref="D205:O205">D203+D204</f>
        <v>396.2</v>
      </c>
      <c r="E205" s="33">
        <f t="shared" si="99"/>
        <v>1159.8</v>
      </c>
      <c r="F205" s="33">
        <f t="shared" si="99"/>
        <v>1346.6</v>
      </c>
      <c r="G205" s="33">
        <f t="shared" si="99"/>
        <v>1239.4</v>
      </c>
      <c r="H205" s="33">
        <f t="shared" si="99"/>
        <v>1230.3</v>
      </c>
      <c r="I205" s="33">
        <f t="shared" si="99"/>
        <v>2331.3</v>
      </c>
      <c r="J205" s="33">
        <f t="shared" si="99"/>
        <v>1235.3</v>
      </c>
      <c r="K205" s="33">
        <f t="shared" si="99"/>
        <v>259</v>
      </c>
      <c r="L205" s="33">
        <f t="shared" si="99"/>
        <v>761.9</v>
      </c>
      <c r="M205" s="33">
        <f t="shared" si="99"/>
        <v>1436.2</v>
      </c>
      <c r="N205" s="33">
        <f t="shared" si="99"/>
        <v>1626.6</v>
      </c>
      <c r="O205" s="33">
        <f t="shared" si="99"/>
        <v>3423.5</v>
      </c>
      <c r="P205" s="27">
        <f t="shared" si="44"/>
        <v>16446.1</v>
      </c>
      <c r="Q205" s="4"/>
      <c r="R205" s="4"/>
    </row>
    <row r="206" spans="1:18" s="1" customFormat="1" ht="16.5" customHeight="1">
      <c r="A206" s="53" t="s">
        <v>29</v>
      </c>
      <c r="B206" s="20" t="s">
        <v>17</v>
      </c>
      <c r="C206" s="31" t="s">
        <v>36</v>
      </c>
      <c r="D206" s="23">
        <v>260</v>
      </c>
      <c r="E206" s="23">
        <v>1010.8</v>
      </c>
      <c r="F206" s="23">
        <v>784.6</v>
      </c>
      <c r="G206" s="23">
        <v>1558.2</v>
      </c>
      <c r="H206" s="23">
        <v>223.9</v>
      </c>
      <c r="I206" s="23">
        <v>935.5</v>
      </c>
      <c r="J206" s="23">
        <v>1019.1</v>
      </c>
      <c r="K206" s="23">
        <v>1619.1</v>
      </c>
      <c r="L206" s="23">
        <v>963.4</v>
      </c>
      <c r="M206" s="23">
        <v>940.1</v>
      </c>
      <c r="N206" s="23">
        <v>1308.7</v>
      </c>
      <c r="O206" s="23">
        <v>2303.2</v>
      </c>
      <c r="P206" s="27">
        <f t="shared" si="44"/>
        <v>12926.600000000002</v>
      </c>
      <c r="Q206" s="18"/>
      <c r="R206" s="18"/>
    </row>
    <row r="207" spans="1:18" s="1" customFormat="1" ht="18.75" customHeight="1">
      <c r="A207" s="53"/>
      <c r="B207" s="20" t="s">
        <v>18</v>
      </c>
      <c r="C207" s="31" t="s">
        <v>36</v>
      </c>
      <c r="D207" s="23">
        <v>-31.5</v>
      </c>
      <c r="E207" s="23">
        <v>319.6</v>
      </c>
      <c r="F207" s="23">
        <v>246.6</v>
      </c>
      <c r="G207" s="23">
        <v>295.9</v>
      </c>
      <c r="H207" s="23">
        <v>262.2</v>
      </c>
      <c r="I207" s="23">
        <v>289</v>
      </c>
      <c r="J207" s="23">
        <v>328.4</v>
      </c>
      <c r="K207" s="23">
        <v>396.2</v>
      </c>
      <c r="L207" s="23">
        <v>399.2</v>
      </c>
      <c r="M207" s="23">
        <v>306.8</v>
      </c>
      <c r="N207" s="23">
        <v>447.8</v>
      </c>
      <c r="O207" s="23">
        <v>725.4</v>
      </c>
      <c r="P207" s="27">
        <f t="shared" si="44"/>
        <v>3985.6</v>
      </c>
      <c r="Q207" s="18"/>
      <c r="R207" s="18"/>
    </row>
    <row r="208" spans="1:18" s="1" customFormat="1" ht="21" customHeight="1">
      <c r="A208" s="53"/>
      <c r="B208" s="20" t="s">
        <v>14</v>
      </c>
      <c r="C208" s="31" t="s">
        <v>36</v>
      </c>
      <c r="D208" s="34">
        <f aca="true" t="shared" si="100" ref="D208:O208">D207+D206</f>
        <v>228.5</v>
      </c>
      <c r="E208" s="34">
        <f t="shared" si="100"/>
        <v>1330.4</v>
      </c>
      <c r="F208" s="34">
        <f t="shared" si="100"/>
        <v>1031.2</v>
      </c>
      <c r="G208" s="34">
        <f t="shared" si="100"/>
        <v>1854.1</v>
      </c>
      <c r="H208" s="34">
        <f t="shared" si="100"/>
        <v>486.1</v>
      </c>
      <c r="I208" s="34">
        <f t="shared" si="100"/>
        <v>1224.5</v>
      </c>
      <c r="J208" s="34">
        <f t="shared" si="100"/>
        <v>1347.5</v>
      </c>
      <c r="K208" s="34">
        <f t="shared" si="100"/>
        <v>2015.3</v>
      </c>
      <c r="L208" s="34">
        <f t="shared" si="100"/>
        <v>1362.6</v>
      </c>
      <c r="M208" s="34">
        <f t="shared" si="100"/>
        <v>1246.9</v>
      </c>
      <c r="N208" s="34">
        <f t="shared" si="100"/>
        <v>1756.5</v>
      </c>
      <c r="O208" s="34">
        <f t="shared" si="100"/>
        <v>3028.6</v>
      </c>
      <c r="P208" s="27">
        <f t="shared" si="44"/>
        <v>16912.2</v>
      </c>
      <c r="Q208" s="18"/>
      <c r="R208" s="18"/>
    </row>
    <row r="209" spans="1:18" s="1" customFormat="1" ht="21" customHeight="1">
      <c r="A209" s="53" t="s">
        <v>41</v>
      </c>
      <c r="B209" s="20" t="s">
        <v>17</v>
      </c>
      <c r="C209" s="31" t="s">
        <v>36</v>
      </c>
      <c r="D209" s="23">
        <v>22.7</v>
      </c>
      <c r="E209" s="23">
        <v>101.3</v>
      </c>
      <c r="F209" s="23">
        <v>136</v>
      </c>
      <c r="G209" s="23">
        <v>265.4</v>
      </c>
      <c r="H209" s="23">
        <v>20.2</v>
      </c>
      <c r="I209" s="23">
        <v>119.8</v>
      </c>
      <c r="J209" s="23">
        <v>118.2</v>
      </c>
      <c r="K209" s="23">
        <v>132.3</v>
      </c>
      <c r="L209" s="23">
        <v>104.4</v>
      </c>
      <c r="M209" s="23">
        <v>166.5</v>
      </c>
      <c r="N209" s="23">
        <v>98.4</v>
      </c>
      <c r="O209" s="23">
        <v>249.5</v>
      </c>
      <c r="P209" s="27">
        <f t="shared" si="44"/>
        <v>1534.7000000000003</v>
      </c>
      <c r="Q209" s="18"/>
      <c r="R209" s="18"/>
    </row>
    <row r="210" spans="1:18" s="1" customFormat="1" ht="16.5" customHeight="1">
      <c r="A210" s="53"/>
      <c r="B210" s="20" t="s">
        <v>18</v>
      </c>
      <c r="C210" s="31" t="s">
        <v>36</v>
      </c>
      <c r="D210" s="23">
        <v>0</v>
      </c>
      <c r="E210" s="23">
        <v>18.7</v>
      </c>
      <c r="F210" s="23">
        <v>46.6</v>
      </c>
      <c r="G210" s="23">
        <v>46.9</v>
      </c>
      <c r="H210" s="23">
        <v>34.7</v>
      </c>
      <c r="I210" s="23">
        <v>141.8</v>
      </c>
      <c r="J210" s="23">
        <v>-82.7</v>
      </c>
      <c r="K210" s="23">
        <v>45.8</v>
      </c>
      <c r="L210" s="23">
        <v>37.6</v>
      </c>
      <c r="M210" s="23">
        <v>109</v>
      </c>
      <c r="N210" s="23">
        <v>-37.3</v>
      </c>
      <c r="O210" s="23">
        <v>98.5</v>
      </c>
      <c r="P210" s="27">
        <f t="shared" si="44"/>
        <v>459.6</v>
      </c>
      <c r="Q210" s="18"/>
      <c r="R210" s="18"/>
    </row>
    <row r="211" spans="1:18" s="1" customFormat="1" ht="18" customHeight="1">
      <c r="A211" s="53"/>
      <c r="B211" s="20" t="s">
        <v>14</v>
      </c>
      <c r="C211" s="31" t="s">
        <v>36</v>
      </c>
      <c r="D211" s="34">
        <f aca="true" t="shared" si="101" ref="D211:O211">D210+D209</f>
        <v>22.7</v>
      </c>
      <c r="E211" s="34">
        <f t="shared" si="101"/>
        <v>120</v>
      </c>
      <c r="F211" s="34">
        <f t="shared" si="101"/>
        <v>182.6</v>
      </c>
      <c r="G211" s="34">
        <f t="shared" si="101"/>
        <v>312.29999999999995</v>
      </c>
      <c r="H211" s="34">
        <f t="shared" si="101"/>
        <v>54.900000000000006</v>
      </c>
      <c r="I211" s="34">
        <f t="shared" si="101"/>
        <v>261.6</v>
      </c>
      <c r="J211" s="34">
        <f t="shared" si="101"/>
        <v>35.5</v>
      </c>
      <c r="K211" s="34">
        <f t="shared" si="101"/>
        <v>178.10000000000002</v>
      </c>
      <c r="L211" s="34">
        <f t="shared" si="101"/>
        <v>142</v>
      </c>
      <c r="M211" s="34">
        <f t="shared" si="101"/>
        <v>275.5</v>
      </c>
      <c r="N211" s="34">
        <f t="shared" si="101"/>
        <v>61.10000000000001</v>
      </c>
      <c r="O211" s="34">
        <f t="shared" si="101"/>
        <v>348</v>
      </c>
      <c r="P211" s="27">
        <f t="shared" si="44"/>
        <v>1994.2999999999997</v>
      </c>
      <c r="Q211" s="18"/>
      <c r="R211" s="18"/>
    </row>
    <row r="212" spans="1:18" s="1" customFormat="1" ht="20.25" customHeight="1">
      <c r="A212" s="53" t="s">
        <v>42</v>
      </c>
      <c r="B212" s="20" t="s">
        <v>17</v>
      </c>
      <c r="C212" s="31" t="s">
        <v>36</v>
      </c>
      <c r="D212" s="23">
        <v>6.6</v>
      </c>
      <c r="E212" s="23">
        <v>16.5</v>
      </c>
      <c r="F212" s="23">
        <v>17.4</v>
      </c>
      <c r="G212" s="23">
        <v>31.9</v>
      </c>
      <c r="H212" s="23">
        <v>6.6</v>
      </c>
      <c r="I212" s="23">
        <v>16.5</v>
      </c>
      <c r="J212" s="23">
        <v>11.9</v>
      </c>
      <c r="K212" s="23">
        <v>43.5</v>
      </c>
      <c r="L212" s="23">
        <v>7.4</v>
      </c>
      <c r="M212" s="23">
        <v>13.7</v>
      </c>
      <c r="N212" s="23">
        <v>18.5</v>
      </c>
      <c r="O212" s="23">
        <v>34.2</v>
      </c>
      <c r="P212" s="27">
        <f t="shared" si="44"/>
        <v>224.7</v>
      </c>
      <c r="Q212" s="18"/>
      <c r="R212" s="18"/>
    </row>
    <row r="213" spans="1:18" s="1" customFormat="1" ht="20.25" customHeight="1">
      <c r="A213" s="53"/>
      <c r="B213" s="20" t="s">
        <v>18</v>
      </c>
      <c r="C213" s="31" t="s">
        <v>36</v>
      </c>
      <c r="D213" s="23">
        <v>0</v>
      </c>
      <c r="E213" s="23">
        <v>5</v>
      </c>
      <c r="F213" s="23">
        <v>5</v>
      </c>
      <c r="G213" s="23">
        <v>5.3</v>
      </c>
      <c r="H213" s="23">
        <v>6.6</v>
      </c>
      <c r="I213" s="23">
        <v>5</v>
      </c>
      <c r="J213" s="23">
        <v>3.1</v>
      </c>
      <c r="K213" s="23">
        <v>14</v>
      </c>
      <c r="L213" s="23">
        <v>0.5</v>
      </c>
      <c r="M213" s="23">
        <v>3.8</v>
      </c>
      <c r="N213" s="23">
        <v>5.6</v>
      </c>
      <c r="O213" s="23">
        <v>12.4</v>
      </c>
      <c r="P213" s="27">
        <f t="shared" si="44"/>
        <v>66.3</v>
      </c>
      <c r="Q213" s="18"/>
      <c r="R213" s="18"/>
    </row>
    <row r="214" spans="1:18" s="1" customFormat="1" ht="19.5" customHeight="1">
      <c r="A214" s="53"/>
      <c r="B214" s="20" t="s">
        <v>14</v>
      </c>
      <c r="C214" s="31" t="s">
        <v>36</v>
      </c>
      <c r="D214" s="34">
        <f aca="true" t="shared" si="102" ref="D214:O214">D213+D212</f>
        <v>6.6</v>
      </c>
      <c r="E214" s="34">
        <f t="shared" si="102"/>
        <v>21.5</v>
      </c>
      <c r="F214" s="34">
        <f t="shared" si="102"/>
        <v>22.4</v>
      </c>
      <c r="G214" s="34">
        <f t="shared" si="102"/>
        <v>37.199999999999996</v>
      </c>
      <c r="H214" s="34">
        <f t="shared" si="102"/>
        <v>13.2</v>
      </c>
      <c r="I214" s="34">
        <f t="shared" si="102"/>
        <v>21.5</v>
      </c>
      <c r="J214" s="34">
        <f t="shared" si="102"/>
        <v>15</v>
      </c>
      <c r="K214" s="34">
        <f t="shared" si="102"/>
        <v>57.5</v>
      </c>
      <c r="L214" s="34">
        <f t="shared" si="102"/>
        <v>7.9</v>
      </c>
      <c r="M214" s="34">
        <f t="shared" si="102"/>
        <v>17.5</v>
      </c>
      <c r="N214" s="34">
        <f t="shared" si="102"/>
        <v>24.1</v>
      </c>
      <c r="O214" s="34">
        <f t="shared" si="102"/>
        <v>46.6</v>
      </c>
      <c r="P214" s="27">
        <f t="shared" si="44"/>
        <v>291</v>
      </c>
      <c r="Q214" s="18"/>
      <c r="R214" s="18"/>
    </row>
    <row r="215" spans="1:18" s="1" customFormat="1" ht="19.5" customHeight="1">
      <c r="A215" s="53" t="s">
        <v>43</v>
      </c>
      <c r="B215" s="20" t="s">
        <v>17</v>
      </c>
      <c r="C215" s="31" t="s">
        <v>36</v>
      </c>
      <c r="D215" s="23">
        <v>48.5</v>
      </c>
      <c r="E215" s="23">
        <v>107.1</v>
      </c>
      <c r="F215" s="23">
        <v>151.4</v>
      </c>
      <c r="G215" s="23">
        <v>230.9</v>
      </c>
      <c r="H215" s="23">
        <v>90.8</v>
      </c>
      <c r="I215" s="23">
        <v>183.8</v>
      </c>
      <c r="J215" s="23">
        <v>97</v>
      </c>
      <c r="K215" s="23">
        <v>144.8</v>
      </c>
      <c r="L215" s="23">
        <v>163.8</v>
      </c>
      <c r="M215" s="23">
        <v>127.3</v>
      </c>
      <c r="N215" s="23">
        <v>169.1</v>
      </c>
      <c r="O215" s="23">
        <v>336.9</v>
      </c>
      <c r="P215" s="27">
        <f t="shared" si="44"/>
        <v>1851.3999999999996</v>
      </c>
      <c r="Q215" s="18"/>
      <c r="R215" s="18"/>
    </row>
    <row r="216" spans="1:18" s="1" customFormat="1" ht="19.5" customHeight="1">
      <c r="A216" s="53"/>
      <c r="B216" s="20" t="s">
        <v>18</v>
      </c>
      <c r="C216" s="31" t="s">
        <v>36</v>
      </c>
      <c r="D216" s="23">
        <v>0</v>
      </c>
      <c r="E216" s="23">
        <v>36.9</v>
      </c>
      <c r="F216" s="23">
        <v>44.4</v>
      </c>
      <c r="G216" s="23">
        <v>44.1</v>
      </c>
      <c r="H216" s="23">
        <v>43.6</v>
      </c>
      <c r="I216" s="23">
        <v>56.1</v>
      </c>
      <c r="J216" s="23">
        <v>30.3</v>
      </c>
      <c r="K216" s="23">
        <v>47.7</v>
      </c>
      <c r="L216" s="23">
        <v>56</v>
      </c>
      <c r="M216" s="23">
        <v>21.3</v>
      </c>
      <c r="N216" s="23">
        <v>45.8</v>
      </c>
      <c r="O216" s="23">
        <v>120.8</v>
      </c>
      <c r="P216" s="27">
        <f t="shared" si="44"/>
        <v>547</v>
      </c>
      <c r="Q216" s="18"/>
      <c r="R216" s="18"/>
    </row>
    <row r="217" spans="1:18" s="1" customFormat="1" ht="30" customHeight="1">
      <c r="A217" s="53"/>
      <c r="B217" s="20" t="s">
        <v>14</v>
      </c>
      <c r="C217" s="31" t="s">
        <v>36</v>
      </c>
      <c r="D217" s="34">
        <f aca="true" t="shared" si="103" ref="D217:O217">D216+D215</f>
        <v>48.5</v>
      </c>
      <c r="E217" s="34">
        <f t="shared" si="103"/>
        <v>144</v>
      </c>
      <c r="F217" s="34">
        <f t="shared" si="103"/>
        <v>195.8</v>
      </c>
      <c r="G217" s="34">
        <f t="shared" si="103"/>
        <v>275</v>
      </c>
      <c r="H217" s="34">
        <f t="shared" si="103"/>
        <v>134.4</v>
      </c>
      <c r="I217" s="34">
        <f t="shared" si="103"/>
        <v>239.9</v>
      </c>
      <c r="J217" s="34">
        <f t="shared" si="103"/>
        <v>127.3</v>
      </c>
      <c r="K217" s="34">
        <f t="shared" si="103"/>
        <v>192.5</v>
      </c>
      <c r="L217" s="34">
        <f t="shared" si="103"/>
        <v>219.8</v>
      </c>
      <c r="M217" s="34">
        <f t="shared" si="103"/>
        <v>148.6</v>
      </c>
      <c r="N217" s="34">
        <f t="shared" si="103"/>
        <v>214.89999999999998</v>
      </c>
      <c r="O217" s="34">
        <f t="shared" si="103"/>
        <v>457.7</v>
      </c>
      <c r="P217" s="27">
        <f t="shared" si="44"/>
        <v>2398.3999999999996</v>
      </c>
      <c r="Q217" s="18"/>
      <c r="R217" s="18"/>
    </row>
    <row r="218" spans="1:18" s="3" customFormat="1" ht="20.25" customHeight="1">
      <c r="A218" s="53" t="s">
        <v>49</v>
      </c>
      <c r="B218" s="20" t="s">
        <v>17</v>
      </c>
      <c r="C218" s="31" t="s">
        <v>36</v>
      </c>
      <c r="D218" s="23">
        <v>0</v>
      </c>
      <c r="E218" s="23">
        <v>2.5</v>
      </c>
      <c r="F218" s="23">
        <v>2.6</v>
      </c>
      <c r="G218" s="23">
        <v>1.9</v>
      </c>
      <c r="H218" s="23">
        <v>2.4</v>
      </c>
      <c r="I218" s="23">
        <v>1.4</v>
      </c>
      <c r="J218" s="23">
        <v>2.5</v>
      </c>
      <c r="K218" s="23">
        <v>2.6</v>
      </c>
      <c r="L218" s="23">
        <v>4.5</v>
      </c>
      <c r="M218" s="23">
        <v>0.4</v>
      </c>
      <c r="N218" s="23">
        <v>2.1</v>
      </c>
      <c r="O218" s="23">
        <v>8.6</v>
      </c>
      <c r="P218" s="27">
        <f t="shared" si="44"/>
        <v>31.5</v>
      </c>
      <c r="Q218" s="24"/>
      <c r="R218" s="24"/>
    </row>
    <row r="219" spans="1:18" s="3" customFormat="1" ht="21" customHeight="1">
      <c r="A219" s="53"/>
      <c r="B219" s="20" t="s">
        <v>18</v>
      </c>
      <c r="C219" s="31" t="s">
        <v>36</v>
      </c>
      <c r="D219" s="23">
        <v>0</v>
      </c>
      <c r="E219" s="23">
        <v>0.8</v>
      </c>
      <c r="F219" s="23">
        <v>0.7</v>
      </c>
      <c r="G219" s="23">
        <v>0.5</v>
      </c>
      <c r="H219" s="23">
        <v>0.7</v>
      </c>
      <c r="I219" s="23">
        <v>0.6</v>
      </c>
      <c r="J219" s="23">
        <v>0.7</v>
      </c>
      <c r="K219" s="23">
        <v>0.8</v>
      </c>
      <c r="L219" s="23">
        <v>1.4</v>
      </c>
      <c r="M219" s="23">
        <v>0.1</v>
      </c>
      <c r="N219" s="23">
        <v>0.6</v>
      </c>
      <c r="O219" s="23">
        <v>2.6</v>
      </c>
      <c r="P219" s="27">
        <f t="shared" si="44"/>
        <v>9.499999999999998</v>
      </c>
      <c r="Q219" s="24"/>
      <c r="R219" s="24"/>
    </row>
    <row r="220" spans="1:18" s="3" customFormat="1" ht="27.75" customHeight="1">
      <c r="A220" s="53"/>
      <c r="B220" s="20" t="s">
        <v>14</v>
      </c>
      <c r="C220" s="31" t="s">
        <v>36</v>
      </c>
      <c r="D220" s="34">
        <f>D219+D218</f>
        <v>0</v>
      </c>
      <c r="E220" s="34">
        <f aca="true" t="shared" si="104" ref="E220:O220">E219+E218</f>
        <v>3.3</v>
      </c>
      <c r="F220" s="34">
        <f t="shared" si="104"/>
        <v>3.3</v>
      </c>
      <c r="G220" s="34">
        <f t="shared" si="104"/>
        <v>2.4</v>
      </c>
      <c r="H220" s="34">
        <f t="shared" si="104"/>
        <v>3.0999999999999996</v>
      </c>
      <c r="I220" s="34">
        <f t="shared" si="104"/>
        <v>2</v>
      </c>
      <c r="J220" s="34">
        <f t="shared" si="104"/>
        <v>3.2</v>
      </c>
      <c r="K220" s="34">
        <f t="shared" si="104"/>
        <v>3.4000000000000004</v>
      </c>
      <c r="L220" s="34">
        <f t="shared" si="104"/>
        <v>5.9</v>
      </c>
      <c r="M220" s="34">
        <f t="shared" si="104"/>
        <v>0.5</v>
      </c>
      <c r="N220" s="34">
        <f t="shared" si="104"/>
        <v>2.7</v>
      </c>
      <c r="O220" s="34">
        <f t="shared" si="104"/>
        <v>11.2</v>
      </c>
      <c r="P220" s="27">
        <f t="shared" si="44"/>
        <v>41</v>
      </c>
      <c r="Q220" s="24"/>
      <c r="R220" s="24"/>
    </row>
    <row r="221" spans="1:18" s="1" customFormat="1" ht="14.25" customHeight="1">
      <c r="A221" s="52" t="s">
        <v>44</v>
      </c>
      <c r="B221" s="20" t="s">
        <v>17</v>
      </c>
      <c r="C221" s="31" t="s">
        <v>36</v>
      </c>
      <c r="D221" s="23">
        <v>12.8</v>
      </c>
      <c r="E221" s="23">
        <v>45.4</v>
      </c>
      <c r="F221" s="23">
        <v>48.5</v>
      </c>
      <c r="G221" s="23">
        <v>85.8</v>
      </c>
      <c r="H221" s="23">
        <v>58.3</v>
      </c>
      <c r="I221" s="23">
        <v>62</v>
      </c>
      <c r="J221" s="23">
        <v>18.8</v>
      </c>
      <c r="K221" s="23">
        <v>35.4</v>
      </c>
      <c r="L221" s="23">
        <v>45.9</v>
      </c>
      <c r="M221" s="23">
        <v>95.1</v>
      </c>
      <c r="N221" s="23">
        <v>122.4</v>
      </c>
      <c r="O221" s="23">
        <v>203.7</v>
      </c>
      <c r="P221" s="27">
        <f t="shared" si="44"/>
        <v>834.0999999999999</v>
      </c>
      <c r="Q221" s="18"/>
      <c r="R221" s="18"/>
    </row>
    <row r="222" spans="1:18" s="1" customFormat="1" ht="14.25" customHeight="1">
      <c r="A222" s="52"/>
      <c r="B222" s="20" t="s">
        <v>18</v>
      </c>
      <c r="C222" s="31" t="s">
        <v>36</v>
      </c>
      <c r="D222" s="23">
        <v>0</v>
      </c>
      <c r="E222" s="23">
        <v>12.6</v>
      </c>
      <c r="F222" s="23">
        <v>13.5</v>
      </c>
      <c r="G222" s="23">
        <v>14.4</v>
      </c>
      <c r="H222" s="23">
        <v>17.5</v>
      </c>
      <c r="I222" s="23">
        <v>27.6</v>
      </c>
      <c r="J222" s="23">
        <v>8.5</v>
      </c>
      <c r="K222" s="23">
        <v>9.4</v>
      </c>
      <c r="L222" s="23">
        <v>13.3</v>
      </c>
      <c r="M222" s="23">
        <v>16.3</v>
      </c>
      <c r="N222" s="23">
        <v>35.8</v>
      </c>
      <c r="O222" s="23">
        <v>81.9</v>
      </c>
      <c r="P222" s="27">
        <f aca="true" t="shared" si="105" ref="P222:P265">SUM(D222:O222)</f>
        <v>250.79999999999998</v>
      </c>
      <c r="Q222" s="18"/>
      <c r="R222" s="18"/>
    </row>
    <row r="223" spans="1:18" ht="14.25" customHeight="1">
      <c r="A223" s="52"/>
      <c r="B223" s="21" t="s">
        <v>14</v>
      </c>
      <c r="C223" s="31" t="s">
        <v>36</v>
      </c>
      <c r="D223" s="33">
        <f aca="true" t="shared" si="106" ref="D223:O223">D222+D221</f>
        <v>12.8</v>
      </c>
      <c r="E223" s="33">
        <f t="shared" si="106"/>
        <v>58</v>
      </c>
      <c r="F223" s="33">
        <f t="shared" si="106"/>
        <v>62</v>
      </c>
      <c r="G223" s="33">
        <f t="shared" si="106"/>
        <v>100.2</v>
      </c>
      <c r="H223" s="33">
        <f t="shared" si="106"/>
        <v>75.8</v>
      </c>
      <c r="I223" s="33">
        <f t="shared" si="106"/>
        <v>89.6</v>
      </c>
      <c r="J223" s="33">
        <f t="shared" si="106"/>
        <v>27.3</v>
      </c>
      <c r="K223" s="33">
        <f t="shared" si="106"/>
        <v>44.8</v>
      </c>
      <c r="L223" s="33">
        <f t="shared" si="106"/>
        <v>59.2</v>
      </c>
      <c r="M223" s="33">
        <f t="shared" si="106"/>
        <v>111.39999999999999</v>
      </c>
      <c r="N223" s="33">
        <f t="shared" si="106"/>
        <v>158.2</v>
      </c>
      <c r="O223" s="33">
        <f t="shared" si="106"/>
        <v>285.6</v>
      </c>
      <c r="P223" s="27">
        <f t="shared" si="105"/>
        <v>1084.9</v>
      </c>
      <c r="Q223" s="4"/>
      <c r="R223" s="4"/>
    </row>
    <row r="224" spans="1:18" ht="14.25" customHeight="1">
      <c r="A224" s="52" t="s">
        <v>45</v>
      </c>
      <c r="B224" s="20" t="s">
        <v>17</v>
      </c>
      <c r="C224" s="31" t="s">
        <v>36</v>
      </c>
      <c r="D224" s="22">
        <v>20.6</v>
      </c>
      <c r="E224" s="22">
        <v>50.5</v>
      </c>
      <c r="F224" s="22">
        <v>54.3</v>
      </c>
      <c r="G224" s="22">
        <v>103.4</v>
      </c>
      <c r="H224" s="22">
        <v>20.6</v>
      </c>
      <c r="I224" s="22">
        <v>92</v>
      </c>
      <c r="J224" s="22">
        <v>90.5</v>
      </c>
      <c r="K224" s="22">
        <v>44.1</v>
      </c>
      <c r="L224" s="22">
        <v>66.1</v>
      </c>
      <c r="M224" s="22">
        <v>65.2</v>
      </c>
      <c r="N224" s="22">
        <v>73.5</v>
      </c>
      <c r="O224" s="22">
        <v>117</v>
      </c>
      <c r="P224" s="27">
        <f t="shared" si="105"/>
        <v>797.8000000000001</v>
      </c>
      <c r="Q224" s="4"/>
      <c r="R224" s="4"/>
    </row>
    <row r="225" spans="1:18" ht="14.25" customHeight="1">
      <c r="A225" s="52"/>
      <c r="B225" s="20" t="s">
        <v>18</v>
      </c>
      <c r="C225" s="31" t="s">
        <v>36</v>
      </c>
      <c r="D225" s="22">
        <v>0</v>
      </c>
      <c r="E225" s="22">
        <v>15.6</v>
      </c>
      <c r="F225" s="22">
        <v>14.7</v>
      </c>
      <c r="G225" s="22">
        <v>21.8</v>
      </c>
      <c r="H225" s="22">
        <v>19</v>
      </c>
      <c r="I225" s="22">
        <v>18.5</v>
      </c>
      <c r="J225" s="22">
        <v>31</v>
      </c>
      <c r="K225" s="22">
        <v>17.7</v>
      </c>
      <c r="L225" s="22">
        <v>20</v>
      </c>
      <c r="M225" s="22">
        <v>14.7</v>
      </c>
      <c r="N225" s="22">
        <v>22.8</v>
      </c>
      <c r="O225" s="22">
        <v>40.2</v>
      </c>
      <c r="P225" s="27">
        <f t="shared" si="105"/>
        <v>236</v>
      </c>
      <c r="Q225" s="4"/>
      <c r="R225" s="4"/>
    </row>
    <row r="226" spans="1:18" ht="14.25" customHeight="1">
      <c r="A226" s="52"/>
      <c r="B226" s="21" t="s">
        <v>14</v>
      </c>
      <c r="C226" s="31" t="s">
        <v>36</v>
      </c>
      <c r="D226" s="33">
        <f aca="true" t="shared" si="107" ref="D226:O226">D224+D225</f>
        <v>20.6</v>
      </c>
      <c r="E226" s="33">
        <f t="shared" si="107"/>
        <v>66.1</v>
      </c>
      <c r="F226" s="33">
        <f t="shared" si="107"/>
        <v>69</v>
      </c>
      <c r="G226" s="33">
        <f t="shared" si="107"/>
        <v>125.2</v>
      </c>
      <c r="H226" s="33">
        <f t="shared" si="107"/>
        <v>39.6</v>
      </c>
      <c r="I226" s="33">
        <f t="shared" si="107"/>
        <v>110.5</v>
      </c>
      <c r="J226" s="33">
        <f t="shared" si="107"/>
        <v>121.5</v>
      </c>
      <c r="K226" s="33">
        <f t="shared" si="107"/>
        <v>61.8</v>
      </c>
      <c r="L226" s="33">
        <f t="shared" si="107"/>
        <v>86.1</v>
      </c>
      <c r="M226" s="33">
        <f t="shared" si="107"/>
        <v>79.9</v>
      </c>
      <c r="N226" s="33">
        <f t="shared" si="107"/>
        <v>96.3</v>
      </c>
      <c r="O226" s="33">
        <f t="shared" si="107"/>
        <v>157.2</v>
      </c>
      <c r="P226" s="27">
        <f t="shared" si="105"/>
        <v>1033.8</v>
      </c>
      <c r="Q226" s="4"/>
      <c r="R226" s="4"/>
    </row>
    <row r="227" spans="1:18" ht="14.25" customHeight="1">
      <c r="A227" s="52" t="s">
        <v>46</v>
      </c>
      <c r="B227" s="20" t="s">
        <v>17</v>
      </c>
      <c r="C227" s="31" t="s">
        <v>36</v>
      </c>
      <c r="D227" s="22">
        <v>6.7</v>
      </c>
      <c r="E227" s="22">
        <v>16.9</v>
      </c>
      <c r="F227" s="22">
        <v>21.6</v>
      </c>
      <c r="G227" s="22">
        <v>39.2</v>
      </c>
      <c r="H227" s="22">
        <v>6.7</v>
      </c>
      <c r="I227" s="22">
        <v>39</v>
      </c>
      <c r="J227" s="22">
        <v>20</v>
      </c>
      <c r="K227" s="22">
        <v>8</v>
      </c>
      <c r="L227" s="22">
        <v>17.1</v>
      </c>
      <c r="M227" s="22">
        <v>24.2</v>
      </c>
      <c r="N227" s="22">
        <v>13</v>
      </c>
      <c r="O227" s="22">
        <v>33.7</v>
      </c>
      <c r="P227" s="27">
        <f t="shared" si="105"/>
        <v>246.10000000000002</v>
      </c>
      <c r="Q227" s="4"/>
      <c r="R227" s="4"/>
    </row>
    <row r="228" spans="1:18" ht="14.25" customHeight="1">
      <c r="A228" s="52"/>
      <c r="B228" s="20" t="s">
        <v>18</v>
      </c>
      <c r="C228" s="31" t="s">
        <v>36</v>
      </c>
      <c r="D228" s="22">
        <v>0</v>
      </c>
      <c r="E228" s="22">
        <v>5.1</v>
      </c>
      <c r="F228" s="22">
        <v>6.3</v>
      </c>
      <c r="G228" s="22">
        <v>6.3</v>
      </c>
      <c r="H228" s="22">
        <v>7.8</v>
      </c>
      <c r="I228" s="22">
        <v>5.1</v>
      </c>
      <c r="J228" s="22">
        <v>10.7</v>
      </c>
      <c r="K228" s="22">
        <v>3.7</v>
      </c>
      <c r="L228" s="22">
        <v>4.5</v>
      </c>
      <c r="M228" s="22">
        <v>5.5</v>
      </c>
      <c r="N228" s="22">
        <v>7</v>
      </c>
      <c r="O228" s="22">
        <v>11.2</v>
      </c>
      <c r="P228" s="27">
        <f t="shared" si="105"/>
        <v>73.2</v>
      </c>
      <c r="Q228" s="4"/>
      <c r="R228" s="4"/>
    </row>
    <row r="229" spans="1:18" ht="14.25" customHeight="1">
      <c r="A229" s="52"/>
      <c r="B229" s="21" t="s">
        <v>14</v>
      </c>
      <c r="C229" s="31" t="s">
        <v>36</v>
      </c>
      <c r="D229" s="33">
        <f aca="true" t="shared" si="108" ref="D229:O229">D227+D228</f>
        <v>6.7</v>
      </c>
      <c r="E229" s="33">
        <f t="shared" si="108"/>
        <v>22</v>
      </c>
      <c r="F229" s="33">
        <f t="shared" si="108"/>
        <v>27.900000000000002</v>
      </c>
      <c r="G229" s="33">
        <f t="shared" si="108"/>
        <v>45.5</v>
      </c>
      <c r="H229" s="33">
        <f t="shared" si="108"/>
        <v>14.5</v>
      </c>
      <c r="I229" s="33">
        <f t="shared" si="108"/>
        <v>44.1</v>
      </c>
      <c r="J229" s="33">
        <f t="shared" si="108"/>
        <v>30.7</v>
      </c>
      <c r="K229" s="33">
        <f t="shared" si="108"/>
        <v>11.7</v>
      </c>
      <c r="L229" s="33">
        <f t="shared" si="108"/>
        <v>21.6</v>
      </c>
      <c r="M229" s="33">
        <f t="shared" si="108"/>
        <v>29.7</v>
      </c>
      <c r="N229" s="33">
        <f t="shared" si="108"/>
        <v>20</v>
      </c>
      <c r="O229" s="33">
        <f t="shared" si="108"/>
        <v>44.900000000000006</v>
      </c>
      <c r="P229" s="27">
        <f t="shared" si="105"/>
        <v>319.29999999999995</v>
      </c>
      <c r="Q229" s="4"/>
      <c r="R229" s="4"/>
    </row>
    <row r="230" spans="1:18" ht="14.25" customHeight="1">
      <c r="A230" s="52" t="s">
        <v>47</v>
      </c>
      <c r="B230" s="20" t="s">
        <v>17</v>
      </c>
      <c r="C230" s="31" t="s">
        <v>36</v>
      </c>
      <c r="D230" s="22">
        <v>61.2</v>
      </c>
      <c r="E230" s="22">
        <v>171.3</v>
      </c>
      <c r="F230" s="22">
        <v>227.2</v>
      </c>
      <c r="G230" s="22">
        <v>346.3</v>
      </c>
      <c r="H230" s="22">
        <v>84.6</v>
      </c>
      <c r="I230" s="22">
        <v>207.1</v>
      </c>
      <c r="J230" s="22">
        <v>184.6</v>
      </c>
      <c r="K230" s="22">
        <v>242</v>
      </c>
      <c r="L230" s="22">
        <v>161.9</v>
      </c>
      <c r="M230" s="22">
        <v>140.6</v>
      </c>
      <c r="N230" s="22">
        <v>177.3</v>
      </c>
      <c r="O230" s="22">
        <v>353.1</v>
      </c>
      <c r="P230" s="27">
        <f t="shared" si="105"/>
        <v>2357.2</v>
      </c>
      <c r="Q230" s="4"/>
      <c r="R230" s="4"/>
    </row>
    <row r="231" spans="1:18" ht="14.25" customHeight="1">
      <c r="A231" s="52"/>
      <c r="B231" s="20" t="s">
        <v>18</v>
      </c>
      <c r="C231" s="31" t="s">
        <v>36</v>
      </c>
      <c r="D231" s="22">
        <v>0</v>
      </c>
      <c r="E231" s="22">
        <v>47.9</v>
      </c>
      <c r="F231" s="22">
        <v>61.5</v>
      </c>
      <c r="G231" s="22">
        <v>130.4</v>
      </c>
      <c r="H231" s="22">
        <v>0</v>
      </c>
      <c r="I231" s="22">
        <v>57.9</v>
      </c>
      <c r="J231" s="22">
        <v>59.7</v>
      </c>
      <c r="K231" s="22">
        <v>75.7</v>
      </c>
      <c r="L231" s="22">
        <v>53.4</v>
      </c>
      <c r="M231" s="22">
        <v>37.2</v>
      </c>
      <c r="N231" s="22">
        <v>54.8</v>
      </c>
      <c r="O231" s="22">
        <v>122.3</v>
      </c>
      <c r="P231" s="27">
        <f t="shared" si="105"/>
        <v>700.7999999999998</v>
      </c>
      <c r="Q231" s="4"/>
      <c r="R231" s="4"/>
    </row>
    <row r="232" spans="1:18" ht="14.25" customHeight="1">
      <c r="A232" s="52"/>
      <c r="B232" s="21" t="s">
        <v>14</v>
      </c>
      <c r="C232" s="31" t="s">
        <v>36</v>
      </c>
      <c r="D232" s="33">
        <f aca="true" t="shared" si="109" ref="D232:O232">D230+D231</f>
        <v>61.2</v>
      </c>
      <c r="E232" s="33">
        <f t="shared" si="109"/>
        <v>219.20000000000002</v>
      </c>
      <c r="F232" s="33">
        <f t="shared" si="109"/>
        <v>288.7</v>
      </c>
      <c r="G232" s="33">
        <f t="shared" si="109"/>
        <v>476.70000000000005</v>
      </c>
      <c r="H232" s="33">
        <f t="shared" si="109"/>
        <v>84.6</v>
      </c>
      <c r="I232" s="33">
        <f t="shared" si="109"/>
        <v>265</v>
      </c>
      <c r="J232" s="33">
        <f t="shared" si="109"/>
        <v>244.3</v>
      </c>
      <c r="K232" s="33">
        <f t="shared" si="109"/>
        <v>317.7</v>
      </c>
      <c r="L232" s="33">
        <f t="shared" si="109"/>
        <v>215.3</v>
      </c>
      <c r="M232" s="33">
        <f t="shared" si="109"/>
        <v>177.8</v>
      </c>
      <c r="N232" s="33">
        <f t="shared" si="109"/>
        <v>232.10000000000002</v>
      </c>
      <c r="O232" s="33">
        <f t="shared" si="109"/>
        <v>475.40000000000003</v>
      </c>
      <c r="P232" s="27">
        <f t="shared" si="105"/>
        <v>3058.0000000000005</v>
      </c>
      <c r="Q232" s="4"/>
      <c r="R232" s="4"/>
    </row>
    <row r="233" spans="1:18" ht="14.25" customHeight="1">
      <c r="A233" s="52" t="s">
        <v>48</v>
      </c>
      <c r="B233" s="20" t="s">
        <v>17</v>
      </c>
      <c r="C233" s="31" t="s">
        <v>36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7">
        <f t="shared" si="105"/>
        <v>0</v>
      </c>
      <c r="Q233" s="4"/>
      <c r="R233" s="4"/>
    </row>
    <row r="234" spans="1:18" ht="14.25" customHeight="1">
      <c r="A234" s="52"/>
      <c r="B234" s="20" t="s">
        <v>18</v>
      </c>
      <c r="C234" s="31" t="s">
        <v>36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7">
        <f t="shared" si="105"/>
        <v>0</v>
      </c>
      <c r="Q234" s="4"/>
      <c r="R234" s="4"/>
    </row>
    <row r="235" spans="1:18" ht="14.25" customHeight="1">
      <c r="A235" s="52"/>
      <c r="B235" s="21" t="s">
        <v>14</v>
      </c>
      <c r="C235" s="31" t="s">
        <v>36</v>
      </c>
      <c r="D235" s="33">
        <f aca="true" t="shared" si="110" ref="D235:O235">D233+D234</f>
        <v>0</v>
      </c>
      <c r="E235" s="33">
        <f t="shared" si="110"/>
        <v>0</v>
      </c>
      <c r="F235" s="33">
        <f t="shared" si="110"/>
        <v>0</v>
      </c>
      <c r="G235" s="33">
        <f t="shared" si="110"/>
        <v>0</v>
      </c>
      <c r="H235" s="33">
        <f t="shared" si="110"/>
        <v>0</v>
      </c>
      <c r="I235" s="33">
        <f t="shared" si="110"/>
        <v>0</v>
      </c>
      <c r="J235" s="33">
        <f t="shared" si="110"/>
        <v>0</v>
      </c>
      <c r="K235" s="33">
        <f t="shared" si="110"/>
        <v>0</v>
      </c>
      <c r="L235" s="33">
        <f t="shared" si="110"/>
        <v>0</v>
      </c>
      <c r="M235" s="33">
        <f t="shared" si="110"/>
        <v>0</v>
      </c>
      <c r="N235" s="33">
        <f t="shared" si="110"/>
        <v>0</v>
      </c>
      <c r="O235" s="33">
        <f t="shared" si="110"/>
        <v>0</v>
      </c>
      <c r="P235" s="27">
        <f t="shared" si="105"/>
        <v>0</v>
      </c>
      <c r="Q235" s="4"/>
      <c r="R235" s="4"/>
    </row>
    <row r="236" spans="1:18" ht="14.25" customHeight="1">
      <c r="A236" s="52" t="s">
        <v>40</v>
      </c>
      <c r="B236" s="20" t="s">
        <v>17</v>
      </c>
      <c r="C236" s="31" t="s">
        <v>36</v>
      </c>
      <c r="D236" s="33">
        <f>D239+D242+D245+D248</f>
        <v>10380.1</v>
      </c>
      <c r="E236" s="33">
        <f aca="true" t="shared" si="111" ref="E236:O237">E239+E242+E245+E248</f>
        <v>28746.9</v>
      </c>
      <c r="F236" s="33">
        <f t="shared" si="111"/>
        <v>29954.1</v>
      </c>
      <c r="G236" s="33">
        <f t="shared" si="111"/>
        <v>37326.2</v>
      </c>
      <c r="H236" s="33">
        <f t="shared" si="111"/>
        <v>27009.2</v>
      </c>
      <c r="I236" s="33">
        <f t="shared" si="111"/>
        <v>39314.5</v>
      </c>
      <c r="J236" s="33">
        <f t="shared" si="111"/>
        <v>25443</v>
      </c>
      <c r="K236" s="33">
        <f t="shared" si="111"/>
        <v>23206.199999999997</v>
      </c>
      <c r="L236" s="33">
        <f t="shared" si="111"/>
        <v>28021.9</v>
      </c>
      <c r="M236" s="33">
        <f t="shared" si="111"/>
        <v>32625.100000000002</v>
      </c>
      <c r="N236" s="33">
        <f t="shared" si="111"/>
        <v>36945.8</v>
      </c>
      <c r="O236" s="33">
        <f t="shared" si="111"/>
        <v>78614</v>
      </c>
      <c r="P236" s="27">
        <f t="shared" si="105"/>
        <v>397587</v>
      </c>
      <c r="Q236" s="4"/>
      <c r="R236" s="4"/>
    </row>
    <row r="237" spans="1:18" ht="17.25" customHeight="1">
      <c r="A237" s="52"/>
      <c r="B237" s="20" t="s">
        <v>18</v>
      </c>
      <c r="C237" s="31" t="s">
        <v>36</v>
      </c>
      <c r="D237" s="33">
        <f>D240+D243+D246+D249</f>
        <v>491.1</v>
      </c>
      <c r="E237" s="33">
        <f t="shared" si="111"/>
        <v>8765.4</v>
      </c>
      <c r="F237" s="33">
        <f t="shared" si="111"/>
        <v>8587</v>
      </c>
      <c r="G237" s="33">
        <f t="shared" si="111"/>
        <v>10222.6</v>
      </c>
      <c r="H237" s="33">
        <f t="shared" si="111"/>
        <v>8673.9</v>
      </c>
      <c r="I237" s="33">
        <f t="shared" si="111"/>
        <v>11838.5</v>
      </c>
      <c r="J237" s="33">
        <f t="shared" si="111"/>
        <v>7894</v>
      </c>
      <c r="K237" s="33">
        <f t="shared" si="111"/>
        <v>7039</v>
      </c>
      <c r="L237" s="33">
        <f t="shared" si="111"/>
        <v>7874.400000000001</v>
      </c>
      <c r="M237" s="33">
        <f t="shared" si="111"/>
        <v>9683.9</v>
      </c>
      <c r="N237" s="33">
        <f t="shared" si="111"/>
        <v>10472.5</v>
      </c>
      <c r="O237" s="33">
        <f t="shared" si="111"/>
        <v>26552.8</v>
      </c>
      <c r="P237" s="27">
        <f t="shared" si="105"/>
        <v>118095.09999999999</v>
      </c>
      <c r="Q237" s="4"/>
      <c r="R237" s="4"/>
    </row>
    <row r="238" spans="1:18" ht="57.75" customHeight="1">
      <c r="A238" s="52"/>
      <c r="B238" s="21" t="s">
        <v>31</v>
      </c>
      <c r="C238" s="31" t="s">
        <v>36</v>
      </c>
      <c r="D238" s="33">
        <f aca="true" t="shared" si="112" ref="D238:O238">D237+D236</f>
        <v>10871.2</v>
      </c>
      <c r="E238" s="33">
        <f t="shared" si="112"/>
        <v>37512.3</v>
      </c>
      <c r="F238" s="33">
        <f t="shared" si="112"/>
        <v>38541.1</v>
      </c>
      <c r="G238" s="33">
        <f t="shared" si="112"/>
        <v>47548.799999999996</v>
      </c>
      <c r="H238" s="33">
        <f t="shared" si="112"/>
        <v>35683.1</v>
      </c>
      <c r="I238" s="33">
        <f t="shared" si="112"/>
        <v>51153</v>
      </c>
      <c r="J238" s="33">
        <f t="shared" si="112"/>
        <v>33337</v>
      </c>
      <c r="K238" s="33">
        <f t="shared" si="112"/>
        <v>30245.199999999997</v>
      </c>
      <c r="L238" s="33">
        <f t="shared" si="112"/>
        <v>35896.3</v>
      </c>
      <c r="M238" s="33">
        <f t="shared" si="112"/>
        <v>42309</v>
      </c>
      <c r="N238" s="33">
        <f t="shared" si="112"/>
        <v>47418.3</v>
      </c>
      <c r="O238" s="33">
        <f t="shared" si="112"/>
        <v>105166.8</v>
      </c>
      <c r="P238" s="27">
        <f t="shared" si="105"/>
        <v>515682.1</v>
      </c>
      <c r="Q238" s="4"/>
      <c r="R238" s="4"/>
    </row>
    <row r="239" spans="1:18" ht="14.25" customHeight="1">
      <c r="A239" s="50" t="s">
        <v>19</v>
      </c>
      <c r="B239" s="20" t="s">
        <v>17</v>
      </c>
      <c r="C239" s="31" t="s">
        <v>36</v>
      </c>
      <c r="D239" s="22">
        <v>816.1</v>
      </c>
      <c r="E239" s="22">
        <v>1954.5</v>
      </c>
      <c r="F239" s="22">
        <v>2538.1</v>
      </c>
      <c r="G239" s="22">
        <v>2267.4</v>
      </c>
      <c r="H239" s="22">
        <v>2141.7</v>
      </c>
      <c r="I239" s="22">
        <v>2584.2</v>
      </c>
      <c r="J239" s="22">
        <v>2065.1</v>
      </c>
      <c r="K239" s="22">
        <v>2294.5</v>
      </c>
      <c r="L239" s="22">
        <v>1992</v>
      </c>
      <c r="M239" s="22">
        <v>2223.9</v>
      </c>
      <c r="N239" s="22">
        <v>2873.9</v>
      </c>
      <c r="O239" s="22">
        <v>5428.3</v>
      </c>
      <c r="P239" s="27">
        <f t="shared" si="105"/>
        <v>29179.7</v>
      </c>
      <c r="Q239" s="4"/>
      <c r="R239" s="4"/>
    </row>
    <row r="240" spans="1:18" ht="14.25" customHeight="1">
      <c r="A240" s="50"/>
      <c r="B240" s="20" t="s">
        <v>18</v>
      </c>
      <c r="C240" s="31" t="s">
        <v>36</v>
      </c>
      <c r="D240" s="22">
        <v>1.2</v>
      </c>
      <c r="E240" s="22">
        <v>590.3</v>
      </c>
      <c r="F240" s="22">
        <v>448.8</v>
      </c>
      <c r="G240" s="22">
        <v>874.6</v>
      </c>
      <c r="H240" s="22">
        <v>476.7</v>
      </c>
      <c r="I240" s="22">
        <v>916.6</v>
      </c>
      <c r="J240" s="22">
        <v>435.2</v>
      </c>
      <c r="K240" s="22">
        <v>745.6</v>
      </c>
      <c r="L240" s="22">
        <v>554.9</v>
      </c>
      <c r="M240" s="22">
        <v>752</v>
      </c>
      <c r="N240" s="22">
        <v>638.6</v>
      </c>
      <c r="O240" s="22">
        <v>2013.7</v>
      </c>
      <c r="P240" s="27">
        <f t="shared" si="105"/>
        <v>8448.2</v>
      </c>
      <c r="Q240" s="4"/>
      <c r="R240" s="4"/>
    </row>
    <row r="241" spans="1:18" ht="14.25" customHeight="1">
      <c r="A241" s="50"/>
      <c r="B241" s="21" t="s">
        <v>14</v>
      </c>
      <c r="C241" s="31" t="s">
        <v>36</v>
      </c>
      <c r="D241" s="33">
        <f aca="true" t="shared" si="113" ref="D241:O241">D239+D240</f>
        <v>817.3000000000001</v>
      </c>
      <c r="E241" s="33">
        <f t="shared" si="113"/>
        <v>2544.8</v>
      </c>
      <c r="F241" s="33">
        <f t="shared" si="113"/>
        <v>2986.9</v>
      </c>
      <c r="G241" s="33">
        <f t="shared" si="113"/>
        <v>3142</v>
      </c>
      <c r="H241" s="33">
        <f t="shared" si="113"/>
        <v>2618.3999999999996</v>
      </c>
      <c r="I241" s="33">
        <f t="shared" si="113"/>
        <v>3500.7999999999997</v>
      </c>
      <c r="J241" s="33">
        <f t="shared" si="113"/>
        <v>2500.2999999999997</v>
      </c>
      <c r="K241" s="33">
        <f t="shared" si="113"/>
        <v>3040.1</v>
      </c>
      <c r="L241" s="33">
        <f t="shared" si="113"/>
        <v>2546.9</v>
      </c>
      <c r="M241" s="33">
        <f t="shared" si="113"/>
        <v>2975.9</v>
      </c>
      <c r="N241" s="33">
        <f t="shared" si="113"/>
        <v>3512.5</v>
      </c>
      <c r="O241" s="33">
        <f t="shared" si="113"/>
        <v>7442</v>
      </c>
      <c r="P241" s="27">
        <f t="shared" si="105"/>
        <v>37627.9</v>
      </c>
      <c r="Q241" s="4"/>
      <c r="R241" s="4"/>
    </row>
    <row r="242" spans="1:18" ht="14.25" customHeight="1">
      <c r="A242" s="50" t="s">
        <v>20</v>
      </c>
      <c r="B242" s="20" t="s">
        <v>17</v>
      </c>
      <c r="C242" s="31" t="s">
        <v>36</v>
      </c>
      <c r="D242" s="22">
        <v>7060.7</v>
      </c>
      <c r="E242" s="22">
        <v>20176</v>
      </c>
      <c r="F242" s="22">
        <v>20656.6</v>
      </c>
      <c r="G242" s="22">
        <v>22582.6</v>
      </c>
      <c r="H242" s="22">
        <v>21406.7</v>
      </c>
      <c r="I242" s="22">
        <v>28721.3</v>
      </c>
      <c r="J242" s="22">
        <v>15958.5</v>
      </c>
      <c r="K242" s="22">
        <v>12463.7</v>
      </c>
      <c r="L242" s="22">
        <v>14331.9</v>
      </c>
      <c r="M242" s="22">
        <v>17991.2</v>
      </c>
      <c r="N242" s="22">
        <v>19143.2</v>
      </c>
      <c r="O242" s="22">
        <v>46253.2</v>
      </c>
      <c r="P242" s="27">
        <f t="shared" si="105"/>
        <v>246745.60000000003</v>
      </c>
      <c r="Q242" s="4"/>
      <c r="R242" s="4"/>
    </row>
    <row r="243" spans="1:18" ht="14.25" customHeight="1">
      <c r="A243" s="50"/>
      <c r="B243" s="20" t="s">
        <v>18</v>
      </c>
      <c r="C243" s="31" t="s">
        <v>36</v>
      </c>
      <c r="D243" s="22">
        <v>493.3</v>
      </c>
      <c r="E243" s="22">
        <v>6178.7</v>
      </c>
      <c r="F243" s="22">
        <v>6264.2</v>
      </c>
      <c r="G243" s="22">
        <v>6906.5</v>
      </c>
      <c r="H243" s="22">
        <v>6135.6</v>
      </c>
      <c r="I243" s="22">
        <v>8823.9</v>
      </c>
      <c r="J243" s="22">
        <v>5360</v>
      </c>
      <c r="K243" s="22">
        <v>3904</v>
      </c>
      <c r="L243" s="22">
        <v>4071.8</v>
      </c>
      <c r="M243" s="22">
        <v>5291.5</v>
      </c>
      <c r="N243" s="22">
        <v>5673.8</v>
      </c>
      <c r="O243" s="22">
        <v>15866.3</v>
      </c>
      <c r="P243" s="27">
        <f t="shared" si="105"/>
        <v>74969.6</v>
      </c>
      <c r="Q243" s="4"/>
      <c r="R243" s="4"/>
    </row>
    <row r="244" spans="1:18" ht="14.25" customHeight="1">
      <c r="A244" s="50"/>
      <c r="B244" s="21" t="s">
        <v>14</v>
      </c>
      <c r="C244" s="31" t="s">
        <v>36</v>
      </c>
      <c r="D244" s="33">
        <f>D242+D243</f>
        <v>7554</v>
      </c>
      <c r="E244" s="33">
        <f aca="true" t="shared" si="114" ref="E244:O244">E242+E243</f>
        <v>26354.7</v>
      </c>
      <c r="F244" s="33">
        <f t="shared" si="114"/>
        <v>26920.8</v>
      </c>
      <c r="G244" s="33">
        <f t="shared" si="114"/>
        <v>29489.1</v>
      </c>
      <c r="H244" s="33">
        <f t="shared" si="114"/>
        <v>27542.300000000003</v>
      </c>
      <c r="I244" s="33">
        <f t="shared" si="114"/>
        <v>37545.2</v>
      </c>
      <c r="J244" s="33">
        <f t="shared" si="114"/>
        <v>21318.5</v>
      </c>
      <c r="K244" s="33">
        <f t="shared" si="114"/>
        <v>16367.7</v>
      </c>
      <c r="L244" s="33">
        <f t="shared" si="114"/>
        <v>18403.7</v>
      </c>
      <c r="M244" s="33">
        <f t="shared" si="114"/>
        <v>23282.7</v>
      </c>
      <c r="N244" s="33">
        <f t="shared" si="114"/>
        <v>24817</v>
      </c>
      <c r="O244" s="33">
        <f t="shared" si="114"/>
        <v>62119.5</v>
      </c>
      <c r="P244" s="27">
        <f t="shared" si="105"/>
        <v>321715.20000000007</v>
      </c>
      <c r="Q244" s="4"/>
      <c r="R244" s="4"/>
    </row>
    <row r="245" spans="1:18" ht="14.25" customHeight="1">
      <c r="A245" s="50" t="s">
        <v>21</v>
      </c>
      <c r="B245" s="20" t="s">
        <v>17</v>
      </c>
      <c r="C245" s="31" t="s">
        <v>36</v>
      </c>
      <c r="D245" s="22">
        <v>659.2</v>
      </c>
      <c r="E245" s="22">
        <v>2096.2</v>
      </c>
      <c r="F245" s="22">
        <v>1896.4</v>
      </c>
      <c r="G245" s="22">
        <v>3140.6</v>
      </c>
      <c r="H245" s="22">
        <v>1109.1</v>
      </c>
      <c r="I245" s="22">
        <v>2234</v>
      </c>
      <c r="J245" s="22">
        <v>2270.4</v>
      </c>
      <c r="K245" s="22">
        <v>3550.1</v>
      </c>
      <c r="L245" s="22">
        <v>6712.6</v>
      </c>
      <c r="M245" s="22">
        <v>7757.8</v>
      </c>
      <c r="N245" s="22">
        <v>9554.8</v>
      </c>
      <c r="O245" s="22">
        <v>17483.3</v>
      </c>
      <c r="P245" s="27">
        <f t="shared" si="105"/>
        <v>58464.5</v>
      </c>
      <c r="Q245" s="4"/>
      <c r="R245" s="4"/>
    </row>
    <row r="246" spans="1:18" ht="14.25" customHeight="1">
      <c r="A246" s="50"/>
      <c r="B246" s="20" t="s">
        <v>18</v>
      </c>
      <c r="C246" s="31" t="s">
        <v>36</v>
      </c>
      <c r="D246" s="22">
        <v>-0.4</v>
      </c>
      <c r="E246" s="22">
        <v>637.7</v>
      </c>
      <c r="F246" s="22">
        <v>467.2</v>
      </c>
      <c r="G246" s="22">
        <v>662.8</v>
      </c>
      <c r="H246" s="22">
        <v>481.9</v>
      </c>
      <c r="I246" s="22">
        <v>604</v>
      </c>
      <c r="J246" s="22">
        <v>732.4</v>
      </c>
      <c r="K246" s="22">
        <v>1038.9</v>
      </c>
      <c r="L246" s="22">
        <v>1845.4</v>
      </c>
      <c r="M246" s="22">
        <v>2310.9</v>
      </c>
      <c r="N246" s="22">
        <v>2678.1</v>
      </c>
      <c r="O246" s="22">
        <v>5730.1</v>
      </c>
      <c r="P246" s="27">
        <f t="shared" si="105"/>
        <v>17189</v>
      </c>
      <c r="Q246" s="4"/>
      <c r="R246" s="4"/>
    </row>
    <row r="247" spans="1:18" ht="14.25" customHeight="1">
      <c r="A247" s="50"/>
      <c r="B247" s="21" t="s">
        <v>14</v>
      </c>
      <c r="C247" s="31" t="s">
        <v>36</v>
      </c>
      <c r="D247" s="33">
        <f>D245+D246</f>
        <v>658.8000000000001</v>
      </c>
      <c r="E247" s="33">
        <f aca="true" t="shared" si="115" ref="E247:O247">E245+E246</f>
        <v>2733.8999999999996</v>
      </c>
      <c r="F247" s="33">
        <f t="shared" si="115"/>
        <v>2363.6</v>
      </c>
      <c r="G247" s="33">
        <f t="shared" si="115"/>
        <v>3803.3999999999996</v>
      </c>
      <c r="H247" s="33">
        <f t="shared" si="115"/>
        <v>1591</v>
      </c>
      <c r="I247" s="33">
        <f t="shared" si="115"/>
        <v>2838</v>
      </c>
      <c r="J247" s="33">
        <f t="shared" si="115"/>
        <v>3002.8</v>
      </c>
      <c r="K247" s="33">
        <f t="shared" si="115"/>
        <v>4589</v>
      </c>
      <c r="L247" s="33">
        <f t="shared" si="115"/>
        <v>8558</v>
      </c>
      <c r="M247" s="33">
        <f t="shared" si="115"/>
        <v>10068.7</v>
      </c>
      <c r="N247" s="33">
        <f t="shared" si="115"/>
        <v>12232.9</v>
      </c>
      <c r="O247" s="33">
        <f t="shared" si="115"/>
        <v>23213.4</v>
      </c>
      <c r="P247" s="27">
        <f t="shared" si="105"/>
        <v>75653.5</v>
      </c>
      <c r="Q247" s="4"/>
      <c r="R247" s="4"/>
    </row>
    <row r="248" spans="1:18" ht="14.25" customHeight="1">
      <c r="A248" s="50" t="s">
        <v>32</v>
      </c>
      <c r="B248" s="20" t="s">
        <v>17</v>
      </c>
      <c r="C248" s="31" t="s">
        <v>36</v>
      </c>
      <c r="D248" s="22">
        <v>1844.1</v>
      </c>
      <c r="E248" s="22">
        <v>4520.2</v>
      </c>
      <c r="F248" s="22">
        <v>4863</v>
      </c>
      <c r="G248" s="22">
        <v>9335.6</v>
      </c>
      <c r="H248" s="22">
        <v>2351.7</v>
      </c>
      <c r="I248" s="22">
        <v>5775</v>
      </c>
      <c r="J248" s="22">
        <v>5149</v>
      </c>
      <c r="K248" s="22">
        <v>4897.9</v>
      </c>
      <c r="L248" s="22">
        <v>4985.4</v>
      </c>
      <c r="M248" s="22">
        <v>4652.2</v>
      </c>
      <c r="N248" s="22">
        <v>5373.9</v>
      </c>
      <c r="O248" s="22">
        <v>9449.2</v>
      </c>
      <c r="P248" s="27">
        <f t="shared" si="105"/>
        <v>63197.20000000001</v>
      </c>
      <c r="Q248" s="4"/>
      <c r="R248" s="4"/>
    </row>
    <row r="249" spans="1:18" ht="14.25" customHeight="1">
      <c r="A249" s="50"/>
      <c r="B249" s="20" t="s">
        <v>18</v>
      </c>
      <c r="C249" s="31" t="s">
        <v>36</v>
      </c>
      <c r="D249" s="22">
        <v>-3</v>
      </c>
      <c r="E249" s="22">
        <v>1358.7</v>
      </c>
      <c r="F249" s="22">
        <v>1406.8</v>
      </c>
      <c r="G249" s="22">
        <v>1778.7</v>
      </c>
      <c r="H249" s="22">
        <v>1579.7</v>
      </c>
      <c r="I249" s="22">
        <v>1494</v>
      </c>
      <c r="J249" s="22">
        <v>1366.4</v>
      </c>
      <c r="K249" s="22">
        <v>1350.5</v>
      </c>
      <c r="L249" s="22">
        <v>1402.3</v>
      </c>
      <c r="M249" s="22">
        <v>1329.5</v>
      </c>
      <c r="N249" s="22">
        <v>1482</v>
      </c>
      <c r="O249" s="22">
        <v>2942.7</v>
      </c>
      <c r="P249" s="27">
        <f t="shared" si="105"/>
        <v>17488.3</v>
      </c>
      <c r="Q249" s="4"/>
      <c r="R249" s="4"/>
    </row>
    <row r="250" spans="1:18" ht="14.25" customHeight="1">
      <c r="A250" s="50"/>
      <c r="B250" s="21" t="s">
        <v>31</v>
      </c>
      <c r="C250" s="31" t="s">
        <v>36</v>
      </c>
      <c r="D250" s="33">
        <f aca="true" t="shared" si="116" ref="D250:O250">D248+D249</f>
        <v>1841.1</v>
      </c>
      <c r="E250" s="33">
        <f t="shared" si="116"/>
        <v>5878.9</v>
      </c>
      <c r="F250" s="33">
        <f t="shared" si="116"/>
        <v>6269.8</v>
      </c>
      <c r="G250" s="33">
        <f t="shared" si="116"/>
        <v>11114.300000000001</v>
      </c>
      <c r="H250" s="33">
        <f t="shared" si="116"/>
        <v>3931.3999999999996</v>
      </c>
      <c r="I250" s="33">
        <f t="shared" si="116"/>
        <v>7269</v>
      </c>
      <c r="J250" s="33">
        <f t="shared" si="116"/>
        <v>6515.4</v>
      </c>
      <c r="K250" s="33">
        <f t="shared" si="116"/>
        <v>6248.4</v>
      </c>
      <c r="L250" s="33">
        <f t="shared" si="116"/>
        <v>6387.7</v>
      </c>
      <c r="M250" s="33">
        <f t="shared" si="116"/>
        <v>5981.7</v>
      </c>
      <c r="N250" s="33">
        <f t="shared" si="116"/>
        <v>6855.9</v>
      </c>
      <c r="O250" s="33">
        <f t="shared" si="116"/>
        <v>12391.900000000001</v>
      </c>
      <c r="P250" s="27">
        <f t="shared" si="105"/>
        <v>80685.5</v>
      </c>
      <c r="Q250" s="4"/>
      <c r="R250" s="4"/>
    </row>
    <row r="251" spans="1:18" ht="15">
      <c r="A251" s="54" t="s">
        <v>33</v>
      </c>
      <c r="B251" s="20" t="s">
        <v>17</v>
      </c>
      <c r="C251" s="31" t="s">
        <v>36</v>
      </c>
      <c r="D251" s="33">
        <f>D254+D257+D260+D263</f>
        <v>0</v>
      </c>
      <c r="E251" s="33">
        <f aca="true" t="shared" si="117" ref="E251:O251">E254+E257+E260+E263</f>
        <v>0</v>
      </c>
      <c r="F251" s="33">
        <f t="shared" si="117"/>
        <v>0</v>
      </c>
      <c r="G251" s="33">
        <f t="shared" si="117"/>
        <v>0</v>
      </c>
      <c r="H251" s="33">
        <f t="shared" si="117"/>
        <v>0</v>
      </c>
      <c r="I251" s="33">
        <f t="shared" si="117"/>
        <v>11.6</v>
      </c>
      <c r="J251" s="33">
        <f t="shared" si="117"/>
        <v>4.2</v>
      </c>
      <c r="K251" s="33">
        <f t="shared" si="117"/>
        <v>11.200000000000001</v>
      </c>
      <c r="L251" s="33">
        <f t="shared" si="117"/>
        <v>7.2</v>
      </c>
      <c r="M251" s="33">
        <f t="shared" si="117"/>
        <v>0</v>
      </c>
      <c r="N251" s="33">
        <f t="shared" si="117"/>
        <v>7.5</v>
      </c>
      <c r="O251" s="33">
        <f t="shared" si="117"/>
        <v>49.1</v>
      </c>
      <c r="P251" s="27">
        <f t="shared" si="105"/>
        <v>90.80000000000001</v>
      </c>
      <c r="Q251" s="4"/>
      <c r="R251" s="4"/>
    </row>
    <row r="252" spans="1:18" ht="15">
      <c r="A252" s="54"/>
      <c r="B252" s="20" t="s">
        <v>18</v>
      </c>
      <c r="C252" s="31" t="s">
        <v>36</v>
      </c>
      <c r="D252" s="33">
        <f>D255+D258+D261+D264</f>
        <v>0</v>
      </c>
      <c r="E252" s="33">
        <f aca="true" t="shared" si="118" ref="E252:O252">E255+E258+E261+E264</f>
        <v>0</v>
      </c>
      <c r="F252" s="33">
        <f t="shared" si="118"/>
        <v>0</v>
      </c>
      <c r="G252" s="33">
        <f t="shared" si="118"/>
        <v>0</v>
      </c>
      <c r="H252" s="33">
        <f>H255+H258+H261+H264</f>
        <v>0</v>
      </c>
      <c r="I252" s="33">
        <f t="shared" si="118"/>
        <v>3.3</v>
      </c>
      <c r="J252" s="33">
        <f t="shared" si="118"/>
        <v>0</v>
      </c>
      <c r="K252" s="33">
        <f t="shared" si="118"/>
        <v>3.5</v>
      </c>
      <c r="L252" s="33">
        <f t="shared" si="118"/>
        <v>3.4</v>
      </c>
      <c r="M252" s="33">
        <f t="shared" si="118"/>
        <v>0</v>
      </c>
      <c r="N252" s="33">
        <f t="shared" si="118"/>
        <v>0</v>
      </c>
      <c r="O252" s="33">
        <f t="shared" si="118"/>
        <v>17.2</v>
      </c>
      <c r="P252" s="27">
        <f t="shared" si="105"/>
        <v>27.4</v>
      </c>
      <c r="Q252" s="4"/>
      <c r="R252" s="4"/>
    </row>
    <row r="253" spans="1:18" ht="15">
      <c r="A253" s="54"/>
      <c r="B253" s="21" t="s">
        <v>31</v>
      </c>
      <c r="C253" s="31" t="s">
        <v>36</v>
      </c>
      <c r="D253" s="33">
        <f aca="true" t="shared" si="119" ref="D253:O253">D251+D252</f>
        <v>0</v>
      </c>
      <c r="E253" s="33">
        <f t="shared" si="119"/>
        <v>0</v>
      </c>
      <c r="F253" s="33">
        <f t="shared" si="119"/>
        <v>0</v>
      </c>
      <c r="G253" s="33">
        <f t="shared" si="119"/>
        <v>0</v>
      </c>
      <c r="H253" s="33">
        <f t="shared" si="119"/>
        <v>0</v>
      </c>
      <c r="I253" s="33">
        <f t="shared" si="119"/>
        <v>14.899999999999999</v>
      </c>
      <c r="J253" s="33">
        <f t="shared" si="119"/>
        <v>4.2</v>
      </c>
      <c r="K253" s="33">
        <f t="shared" si="119"/>
        <v>14.700000000000001</v>
      </c>
      <c r="L253" s="33">
        <f t="shared" si="119"/>
        <v>10.6</v>
      </c>
      <c r="M253" s="33">
        <f t="shared" si="119"/>
        <v>0</v>
      </c>
      <c r="N253" s="33">
        <f t="shared" si="119"/>
        <v>7.5</v>
      </c>
      <c r="O253" s="33">
        <f t="shared" si="119"/>
        <v>66.3</v>
      </c>
      <c r="P253" s="27">
        <f t="shared" si="105"/>
        <v>118.19999999999999</v>
      </c>
      <c r="Q253" s="4"/>
      <c r="R253" s="4"/>
    </row>
    <row r="254" spans="1:18" ht="15">
      <c r="A254" s="40" t="s">
        <v>19</v>
      </c>
      <c r="B254" s="20" t="s">
        <v>17</v>
      </c>
      <c r="C254" s="31" t="s">
        <v>36</v>
      </c>
      <c r="D254" s="22">
        <v>0</v>
      </c>
      <c r="E254" s="22">
        <v>0</v>
      </c>
      <c r="F254" s="22"/>
      <c r="G254" s="22">
        <v>0</v>
      </c>
      <c r="H254" s="22">
        <v>0</v>
      </c>
      <c r="I254" s="22"/>
      <c r="J254" s="22"/>
      <c r="K254" s="22">
        <v>0</v>
      </c>
      <c r="L254" s="22">
        <v>0</v>
      </c>
      <c r="M254" s="22">
        <v>0</v>
      </c>
      <c r="N254" s="22"/>
      <c r="O254" s="22"/>
      <c r="P254" s="27">
        <f t="shared" si="105"/>
        <v>0</v>
      </c>
      <c r="Q254" s="4"/>
      <c r="R254" s="4"/>
    </row>
    <row r="255" spans="1:18" ht="15">
      <c r="A255" s="40"/>
      <c r="B255" s="20" t="s">
        <v>18</v>
      </c>
      <c r="C255" s="31" t="s">
        <v>36</v>
      </c>
      <c r="D255" s="22">
        <v>0</v>
      </c>
      <c r="E255" s="22">
        <v>0</v>
      </c>
      <c r="F255" s="22"/>
      <c r="G255" s="22">
        <v>0</v>
      </c>
      <c r="H255" s="22">
        <v>0</v>
      </c>
      <c r="I255" s="22"/>
      <c r="J255" s="22"/>
      <c r="K255" s="22">
        <v>0</v>
      </c>
      <c r="L255" s="22">
        <v>0</v>
      </c>
      <c r="M255" s="22">
        <v>0</v>
      </c>
      <c r="N255" s="22"/>
      <c r="O255" s="22"/>
      <c r="P255" s="27">
        <f t="shared" si="105"/>
        <v>0</v>
      </c>
      <c r="Q255" s="4"/>
      <c r="R255" s="4"/>
    </row>
    <row r="256" spans="1:18" ht="15">
      <c r="A256" s="40"/>
      <c r="B256" s="21" t="s">
        <v>14</v>
      </c>
      <c r="C256" s="31" t="s">
        <v>36</v>
      </c>
      <c r="D256" s="33">
        <f>D255+D254</f>
        <v>0</v>
      </c>
      <c r="E256" s="33">
        <f aca="true" t="shared" si="120" ref="E256:O256">E255+E254</f>
        <v>0</v>
      </c>
      <c r="F256" s="33">
        <f t="shared" si="120"/>
        <v>0</v>
      </c>
      <c r="G256" s="33">
        <f t="shared" si="120"/>
        <v>0</v>
      </c>
      <c r="H256" s="33">
        <f t="shared" si="120"/>
        <v>0</v>
      </c>
      <c r="I256" s="33">
        <f t="shared" si="120"/>
        <v>0</v>
      </c>
      <c r="J256" s="33">
        <f t="shared" si="120"/>
        <v>0</v>
      </c>
      <c r="K256" s="33">
        <f t="shared" si="120"/>
        <v>0</v>
      </c>
      <c r="L256" s="33">
        <f t="shared" si="120"/>
        <v>0</v>
      </c>
      <c r="M256" s="33">
        <f t="shared" si="120"/>
        <v>0</v>
      </c>
      <c r="N256" s="33">
        <f t="shared" si="120"/>
        <v>0</v>
      </c>
      <c r="O256" s="33">
        <f t="shared" si="120"/>
        <v>0</v>
      </c>
      <c r="P256" s="27">
        <f t="shared" si="105"/>
        <v>0</v>
      </c>
      <c r="Q256" s="4"/>
      <c r="R256" s="4"/>
    </row>
    <row r="257" spans="1:18" ht="15">
      <c r="A257" s="50" t="s">
        <v>20</v>
      </c>
      <c r="B257" s="20" t="s">
        <v>17</v>
      </c>
      <c r="C257" s="31" t="s">
        <v>36</v>
      </c>
      <c r="D257" s="22">
        <v>0</v>
      </c>
      <c r="E257" s="22">
        <v>0</v>
      </c>
      <c r="F257" s="22"/>
      <c r="G257" s="22">
        <v>0</v>
      </c>
      <c r="H257" s="22">
        <v>0</v>
      </c>
      <c r="I257" s="22">
        <v>11.6</v>
      </c>
      <c r="J257" s="22">
        <v>0</v>
      </c>
      <c r="K257" s="22">
        <v>-0.1</v>
      </c>
      <c r="L257" s="22">
        <v>0</v>
      </c>
      <c r="M257" s="22"/>
      <c r="N257" s="22"/>
      <c r="O257" s="22"/>
      <c r="P257" s="27">
        <f t="shared" si="105"/>
        <v>11.5</v>
      </c>
      <c r="Q257" s="4"/>
      <c r="R257" s="4"/>
    </row>
    <row r="258" spans="1:18" ht="15">
      <c r="A258" s="50"/>
      <c r="B258" s="20" t="s">
        <v>18</v>
      </c>
      <c r="C258" s="31" t="s">
        <v>36</v>
      </c>
      <c r="D258" s="22">
        <v>0</v>
      </c>
      <c r="E258" s="22">
        <v>0</v>
      </c>
      <c r="F258" s="22"/>
      <c r="G258" s="22">
        <v>0</v>
      </c>
      <c r="H258" s="22">
        <v>0</v>
      </c>
      <c r="I258" s="22">
        <v>3.3</v>
      </c>
      <c r="J258" s="22">
        <v>0</v>
      </c>
      <c r="K258" s="22">
        <v>0.1</v>
      </c>
      <c r="L258" s="22">
        <v>0</v>
      </c>
      <c r="M258" s="22"/>
      <c r="N258" s="22"/>
      <c r="O258" s="22"/>
      <c r="P258" s="27">
        <f t="shared" si="105"/>
        <v>3.4</v>
      </c>
      <c r="Q258" s="4"/>
      <c r="R258" s="4"/>
    </row>
    <row r="259" spans="1:18" ht="15">
      <c r="A259" s="50"/>
      <c r="B259" s="21" t="s">
        <v>14</v>
      </c>
      <c r="C259" s="31" t="s">
        <v>36</v>
      </c>
      <c r="D259" s="33">
        <f>D258+D257</f>
        <v>0</v>
      </c>
      <c r="E259" s="33">
        <f aca="true" t="shared" si="121" ref="E259:O259">E258+E257</f>
        <v>0</v>
      </c>
      <c r="F259" s="33">
        <f t="shared" si="121"/>
        <v>0</v>
      </c>
      <c r="G259" s="33">
        <f t="shared" si="121"/>
        <v>0</v>
      </c>
      <c r="H259" s="33">
        <f t="shared" si="121"/>
        <v>0</v>
      </c>
      <c r="I259" s="33">
        <f t="shared" si="121"/>
        <v>14.899999999999999</v>
      </c>
      <c r="J259" s="33">
        <f t="shared" si="121"/>
        <v>0</v>
      </c>
      <c r="K259" s="33">
        <f t="shared" si="121"/>
        <v>0</v>
      </c>
      <c r="L259" s="33">
        <f t="shared" si="121"/>
        <v>0</v>
      </c>
      <c r="M259" s="33">
        <f t="shared" si="121"/>
        <v>0</v>
      </c>
      <c r="N259" s="33">
        <f t="shared" si="121"/>
        <v>0</v>
      </c>
      <c r="O259" s="33">
        <f t="shared" si="121"/>
        <v>0</v>
      </c>
      <c r="P259" s="27">
        <f t="shared" si="105"/>
        <v>14.899999999999999</v>
      </c>
      <c r="Q259" s="4"/>
      <c r="R259" s="4"/>
    </row>
    <row r="260" spans="1:18" ht="15">
      <c r="A260" s="50" t="s">
        <v>21</v>
      </c>
      <c r="B260" s="20" t="s">
        <v>17</v>
      </c>
      <c r="C260" s="31" t="s">
        <v>36</v>
      </c>
      <c r="D260" s="22">
        <v>0</v>
      </c>
      <c r="E260" s="22">
        <v>0</v>
      </c>
      <c r="F260" s="22"/>
      <c r="G260" s="22">
        <v>0</v>
      </c>
      <c r="H260" s="22">
        <v>0</v>
      </c>
      <c r="I260" s="22"/>
      <c r="J260" s="22">
        <v>4.2</v>
      </c>
      <c r="K260" s="22">
        <v>11.3</v>
      </c>
      <c r="L260" s="22">
        <v>7.2</v>
      </c>
      <c r="M260" s="22">
        <v>0</v>
      </c>
      <c r="N260" s="22">
        <v>7.5</v>
      </c>
      <c r="O260" s="22">
        <v>49.1</v>
      </c>
      <c r="P260" s="27">
        <f t="shared" si="105"/>
        <v>79.3</v>
      </c>
      <c r="Q260" s="4"/>
      <c r="R260" s="4"/>
    </row>
    <row r="261" spans="1:18" ht="15">
      <c r="A261" s="50"/>
      <c r="B261" s="20" t="s">
        <v>18</v>
      </c>
      <c r="C261" s="31" t="s">
        <v>36</v>
      </c>
      <c r="D261" s="22">
        <v>0</v>
      </c>
      <c r="E261" s="22">
        <v>0</v>
      </c>
      <c r="F261" s="22"/>
      <c r="G261" s="22">
        <v>0</v>
      </c>
      <c r="H261" s="22">
        <v>0</v>
      </c>
      <c r="I261" s="22"/>
      <c r="J261" s="22"/>
      <c r="K261" s="22">
        <v>3.4</v>
      </c>
      <c r="L261" s="22">
        <v>3.4</v>
      </c>
      <c r="M261" s="22">
        <v>0</v>
      </c>
      <c r="N261" s="22">
        <v>0</v>
      </c>
      <c r="O261" s="22">
        <v>17.2</v>
      </c>
      <c r="P261" s="27">
        <f t="shared" si="105"/>
        <v>24</v>
      </c>
      <c r="Q261" s="4"/>
      <c r="R261" s="4"/>
    </row>
    <row r="262" spans="1:18" ht="15">
      <c r="A262" s="50"/>
      <c r="B262" s="21" t="s">
        <v>14</v>
      </c>
      <c r="C262" s="31" t="s">
        <v>36</v>
      </c>
      <c r="D262" s="33">
        <f>D261+D260</f>
        <v>0</v>
      </c>
      <c r="E262" s="33">
        <f aca="true" t="shared" si="122" ref="E262:O262">E261+E260</f>
        <v>0</v>
      </c>
      <c r="F262" s="33">
        <f t="shared" si="122"/>
        <v>0</v>
      </c>
      <c r="G262" s="33">
        <f t="shared" si="122"/>
        <v>0</v>
      </c>
      <c r="H262" s="33">
        <f t="shared" si="122"/>
        <v>0</v>
      </c>
      <c r="I262" s="33">
        <f t="shared" si="122"/>
        <v>0</v>
      </c>
      <c r="J262" s="33">
        <f t="shared" si="122"/>
        <v>4.2</v>
      </c>
      <c r="K262" s="33">
        <f t="shared" si="122"/>
        <v>14.700000000000001</v>
      </c>
      <c r="L262" s="33">
        <f t="shared" si="122"/>
        <v>10.6</v>
      </c>
      <c r="M262" s="33">
        <f t="shared" si="122"/>
        <v>0</v>
      </c>
      <c r="N262" s="33">
        <f t="shared" si="122"/>
        <v>7.5</v>
      </c>
      <c r="O262" s="33">
        <f t="shared" si="122"/>
        <v>66.3</v>
      </c>
      <c r="P262" s="27">
        <f t="shared" si="105"/>
        <v>103.3</v>
      </c>
      <c r="Q262" s="4"/>
      <c r="R262" s="4"/>
    </row>
    <row r="263" spans="1:18" ht="15">
      <c r="A263" s="40" t="s">
        <v>32</v>
      </c>
      <c r="B263" s="20" t="s">
        <v>17</v>
      </c>
      <c r="C263" s="31" t="s">
        <v>36</v>
      </c>
      <c r="D263" s="25">
        <v>0</v>
      </c>
      <c r="E263" s="25">
        <v>0</v>
      </c>
      <c r="F263" s="25"/>
      <c r="G263" s="25">
        <v>0</v>
      </c>
      <c r="H263" s="25">
        <v>0</v>
      </c>
      <c r="I263" s="25"/>
      <c r="J263" s="25"/>
      <c r="K263" s="25">
        <v>0</v>
      </c>
      <c r="L263" s="25">
        <v>0</v>
      </c>
      <c r="M263" s="25">
        <v>0</v>
      </c>
      <c r="N263" s="25"/>
      <c r="O263" s="25"/>
      <c r="P263" s="27">
        <f t="shared" si="105"/>
        <v>0</v>
      </c>
      <c r="Q263" s="4"/>
      <c r="R263" s="4"/>
    </row>
    <row r="264" spans="1:18" ht="15">
      <c r="A264" s="40"/>
      <c r="B264" s="20" t="s">
        <v>18</v>
      </c>
      <c r="C264" s="31" t="s">
        <v>36</v>
      </c>
      <c r="D264" s="25">
        <v>0</v>
      </c>
      <c r="E264" s="25">
        <v>0</v>
      </c>
      <c r="F264" s="25"/>
      <c r="G264" s="25">
        <v>0</v>
      </c>
      <c r="H264" s="25">
        <v>0</v>
      </c>
      <c r="I264" s="25"/>
      <c r="J264" s="25"/>
      <c r="K264" s="25">
        <v>0</v>
      </c>
      <c r="L264" s="25">
        <v>0</v>
      </c>
      <c r="M264" s="25">
        <v>0</v>
      </c>
      <c r="N264" s="25"/>
      <c r="O264" s="25"/>
      <c r="P264" s="27">
        <f t="shared" si="105"/>
        <v>0</v>
      </c>
      <c r="Q264" s="4"/>
      <c r="R264" s="4"/>
    </row>
    <row r="265" spans="1:18" ht="15">
      <c r="A265" s="40"/>
      <c r="B265" s="21" t="s">
        <v>14</v>
      </c>
      <c r="C265" s="31" t="s">
        <v>36</v>
      </c>
      <c r="D265" s="35">
        <f>D264+D263</f>
        <v>0</v>
      </c>
      <c r="E265" s="35">
        <f aca="true" t="shared" si="123" ref="E265:O265">E264+E263</f>
        <v>0</v>
      </c>
      <c r="F265" s="35">
        <f t="shared" si="123"/>
        <v>0</v>
      </c>
      <c r="G265" s="35">
        <f t="shared" si="123"/>
        <v>0</v>
      </c>
      <c r="H265" s="35">
        <f t="shared" si="123"/>
        <v>0</v>
      </c>
      <c r="I265" s="35">
        <f t="shared" si="123"/>
        <v>0</v>
      </c>
      <c r="J265" s="35">
        <f t="shared" si="123"/>
        <v>0</v>
      </c>
      <c r="K265" s="35">
        <f t="shared" si="123"/>
        <v>0</v>
      </c>
      <c r="L265" s="35">
        <f t="shared" si="123"/>
        <v>0</v>
      </c>
      <c r="M265" s="35">
        <f t="shared" si="123"/>
        <v>0</v>
      </c>
      <c r="N265" s="35">
        <f t="shared" si="123"/>
        <v>0</v>
      </c>
      <c r="O265" s="35">
        <f t="shared" si="123"/>
        <v>0</v>
      </c>
      <c r="P265" s="27">
        <f t="shared" si="105"/>
        <v>0</v>
      </c>
      <c r="Q265" s="4"/>
      <c r="R265" s="4"/>
    </row>
    <row r="266" spans="1:18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 t="s">
        <v>51</v>
      </c>
      <c r="M269" s="4"/>
      <c r="N269" s="4"/>
      <c r="O269" s="4"/>
      <c r="P269" s="4"/>
      <c r="Q269" s="4"/>
      <c r="R269" s="4"/>
    </row>
    <row r="270" spans="1:18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</sheetData>
  <sheetProtection password="C630" sheet="1" formatCells="0" formatColumns="0" formatRows="0"/>
  <mergeCells count="89">
    <mergeCell ref="A209:A211"/>
    <mergeCell ref="A212:A214"/>
    <mergeCell ref="A245:A247"/>
    <mergeCell ref="A242:A244"/>
    <mergeCell ref="A215:A217"/>
    <mergeCell ref="A221:A223"/>
    <mergeCell ref="A224:A226"/>
    <mergeCell ref="A227:A229"/>
    <mergeCell ref="A200:A202"/>
    <mergeCell ref="A251:A253"/>
    <mergeCell ref="A254:A256"/>
    <mergeCell ref="A206:A208"/>
    <mergeCell ref="A170:A172"/>
    <mergeCell ref="A173:A175"/>
    <mergeCell ref="A176:A178"/>
    <mergeCell ref="A179:A181"/>
    <mergeCell ref="A185:A187"/>
    <mergeCell ref="A248:A250"/>
    <mergeCell ref="A257:A259"/>
    <mergeCell ref="A260:A262"/>
    <mergeCell ref="A218:A220"/>
    <mergeCell ref="A233:A235"/>
    <mergeCell ref="A236:A238"/>
    <mergeCell ref="A239:A241"/>
    <mergeCell ref="A230:A232"/>
    <mergeCell ref="A203:A205"/>
    <mergeCell ref="A155:A157"/>
    <mergeCell ref="A158:A160"/>
    <mergeCell ref="A161:A163"/>
    <mergeCell ref="A164:A166"/>
    <mergeCell ref="A182:A184"/>
    <mergeCell ref="A188:A190"/>
    <mergeCell ref="A191:A193"/>
    <mergeCell ref="A194:A196"/>
    <mergeCell ref="A197:A199"/>
    <mergeCell ref="A124:A126"/>
    <mergeCell ref="A127:A129"/>
    <mergeCell ref="A167:A169"/>
    <mergeCell ref="A136:P136"/>
    <mergeCell ref="A137:A139"/>
    <mergeCell ref="A140:A142"/>
    <mergeCell ref="A143:A145"/>
    <mergeCell ref="A146:A148"/>
    <mergeCell ref="A149:A151"/>
    <mergeCell ref="A152:A154"/>
    <mergeCell ref="A130:A132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88:A90"/>
    <mergeCell ref="A79:A81"/>
    <mergeCell ref="A46:A48"/>
    <mergeCell ref="A49:A51"/>
    <mergeCell ref="A73:A75"/>
    <mergeCell ref="A76:A78"/>
    <mergeCell ref="A70:A72"/>
    <mergeCell ref="A82:A84"/>
    <mergeCell ref="A40:A42"/>
    <mergeCell ref="A43:A45"/>
    <mergeCell ref="A94:A96"/>
    <mergeCell ref="A55:A57"/>
    <mergeCell ref="A58:A60"/>
    <mergeCell ref="A61:A63"/>
    <mergeCell ref="A64:A66"/>
    <mergeCell ref="A67:A69"/>
    <mergeCell ref="A85:A87"/>
    <mergeCell ref="A91:A93"/>
    <mergeCell ref="A22:A24"/>
    <mergeCell ref="A25:A27"/>
    <mergeCell ref="A28:A30"/>
    <mergeCell ref="A31:A33"/>
    <mergeCell ref="A34:A36"/>
    <mergeCell ref="A37:A39"/>
    <mergeCell ref="A16:A18"/>
    <mergeCell ref="A133:A135"/>
    <mergeCell ref="A263:A265"/>
    <mergeCell ref="O1:P1"/>
    <mergeCell ref="A6:P6"/>
    <mergeCell ref="A7:A9"/>
    <mergeCell ref="A10:A12"/>
    <mergeCell ref="A13:A15"/>
    <mergeCell ref="A52:A54"/>
    <mergeCell ref="A19:A21"/>
  </mergeCells>
  <printOptions horizontalCentered="1"/>
  <pageMargins left="0" right="0" top="0" bottom="0" header="0.5118110236220472" footer="0.5118110236220472"/>
  <pageSetup fitToHeight="2"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lesnikova</dc:creator>
  <cp:keywords/>
  <dc:description/>
  <cp:lastModifiedBy>Larisa</cp:lastModifiedBy>
  <cp:lastPrinted>2013-09-09T07:46:00Z</cp:lastPrinted>
  <dcterms:created xsi:type="dcterms:W3CDTF">2012-02-03T07:18:03Z</dcterms:created>
  <dcterms:modified xsi:type="dcterms:W3CDTF">2014-01-22T06:39:04Z</dcterms:modified>
  <cp:category/>
  <cp:version/>
  <cp:contentType/>
  <cp:contentStatus/>
</cp:coreProperties>
</file>