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activeTab="4"/>
  </bookViews>
  <sheets>
    <sheet name="ф 1" sheetId="18" r:id="rId1"/>
    <sheet name="ф 2" sheetId="19" r:id="rId2"/>
    <sheet name="ф 3" sheetId="15" r:id="rId3"/>
    <sheet name="ф 4" sheetId="17" r:id="rId4"/>
    <sheet name="ф 5" sheetId="14" r:id="rId5"/>
    <sheet name="ф 6" sheetId="20" r:id="rId6"/>
    <sheet name="ф 7" sheetId="21" r:id="rId7"/>
  </sheets>
  <definedNames>
    <definedName name="_xlnm.Print_Titles" localSheetId="2">'ф 3'!#REF!</definedName>
  </definedNames>
  <calcPr calcId="125725"/>
</workbook>
</file>

<file path=xl/calcChain.xml><?xml version="1.0" encoding="utf-8"?>
<calcChain xmlns="http://schemas.openxmlformats.org/spreadsheetml/2006/main">
  <c r="I31" i="14"/>
  <c r="I32"/>
  <c r="I30"/>
  <c r="F11" i="21"/>
  <c r="F10"/>
  <c r="F9"/>
  <c r="F8"/>
  <c r="F7"/>
  <c r="J6"/>
  <c r="F6" s="1"/>
  <c r="J22" i="14"/>
  <c r="J31"/>
  <c r="I15"/>
  <c r="I16"/>
  <c r="I14"/>
  <c r="J21"/>
  <c r="J20"/>
  <c r="J19"/>
  <c r="J18"/>
  <c r="J28"/>
  <c r="J32"/>
  <c r="J30"/>
  <c r="J26"/>
  <c r="J25"/>
  <c r="J24"/>
  <c r="J13"/>
  <c r="J12"/>
  <c r="J10"/>
  <c r="J9"/>
  <c r="G26" i="19"/>
  <c r="F26"/>
  <c r="E26"/>
  <c r="G11"/>
  <c r="E12"/>
  <c r="F12"/>
  <c r="E13"/>
  <c r="F13"/>
  <c r="E14"/>
  <c r="F14"/>
  <c r="F15"/>
  <c r="F16"/>
  <c r="G17"/>
  <c r="F18"/>
  <c r="F19"/>
  <c r="G19"/>
  <c r="G18" s="1"/>
  <c r="G27"/>
  <c r="G29"/>
  <c r="G35"/>
  <c r="E37"/>
  <c r="E36" s="1"/>
  <c r="F37"/>
  <c r="F36" s="1"/>
  <c r="G37"/>
  <c r="E45"/>
  <c r="E44" s="1"/>
  <c r="F45"/>
  <c r="F44" s="1"/>
  <c r="G45"/>
  <c r="G44" s="1"/>
  <c r="E53"/>
  <c r="E52" s="1"/>
  <c r="F53"/>
  <c r="F52" s="1"/>
  <c r="G53"/>
  <c r="G52" s="1"/>
  <c r="Q17" i="18"/>
  <c r="Q18"/>
  <c r="Q14"/>
  <c r="Q13"/>
  <c r="I25" i="14"/>
  <c r="I13"/>
  <c r="I12"/>
  <c r="N26" i="18"/>
  <c r="I9" i="14"/>
  <c r="I28"/>
  <c r="O28" s="1"/>
  <c r="I24"/>
  <c r="I26"/>
  <c r="I19"/>
  <c r="I20"/>
  <c r="I22"/>
  <c r="I18"/>
  <c r="I21"/>
  <c r="I10"/>
  <c r="P24" i="18"/>
  <c r="O33"/>
  <c r="N33"/>
  <c r="O31"/>
  <c r="N31"/>
  <c r="O29"/>
  <c r="N29"/>
  <c r="M33"/>
  <c r="M31"/>
  <c r="M29"/>
  <c r="P18"/>
  <c r="P13"/>
  <c r="P14"/>
  <c r="O26" i="14" l="1"/>
  <c r="O32"/>
  <c r="O10"/>
  <c r="O22"/>
  <c r="F8" i="19"/>
  <c r="E8"/>
  <c r="G8" l="1"/>
  <c r="G9"/>
</calcChain>
</file>

<file path=xl/sharedStrings.xml><?xml version="1.0" encoding="utf-8"?>
<sst xmlns="http://schemas.openxmlformats.org/spreadsheetml/2006/main" count="904" uniqueCount="367">
  <si>
    <t xml:space="preserve">ежеквартально </t>
  </si>
  <si>
    <t>Доля среднесписочной численности работников (без внешних совместителей) малых и средних предприятий в среднесписочной численности работников внешних совместителей) всех предприятий и организаций</t>
  </si>
  <si>
    <t>процентов</t>
  </si>
  <si>
    <t>Поступление налогов от предпринимательской деятельности в бюджет города Воткинска</t>
  </si>
  <si>
    <t>Подпрограмма 3 "Создание благоприятных условий для привлечения инвестиций"</t>
  </si>
  <si>
    <t>Объем инвестиций в основной капитал (за исключением бюджетных средств)</t>
  </si>
  <si>
    <t>Объем инвестиций в основной капитал (за исключением бюджетных средств) в расчете на 1 жителя</t>
  </si>
  <si>
    <t>тыс. рублей</t>
  </si>
  <si>
    <t>Подпрограмма 4 "Содействие занятости населения"</t>
  </si>
  <si>
    <t>%</t>
  </si>
  <si>
    <t xml:space="preserve"> Подпрограмма 1 "Развитие потребительского рынка"</t>
  </si>
  <si>
    <t xml:space="preserve">Подпрограмма 2 "Создание условий для развития малого и среднего предпринимательства" </t>
  </si>
  <si>
    <t>01</t>
  </si>
  <si>
    <t>Финансовая, имущественная поддержка малого и среднего предпринимательства</t>
  </si>
  <si>
    <t>Субсидирование части затрат субъектов малого и среднего прдпринимательства по оплате части лизинговых платежей по договрам лизинга</t>
  </si>
  <si>
    <t>Размещение муниципальных заказов для субъектов малого предпринимательства</t>
  </si>
  <si>
    <t>Проведение конкурсов профессионального мастерства, фестивалей и профессиональных праздников</t>
  </si>
  <si>
    <t>Информационная и консультационная поддержка субъектов малого и среднего предпринимательства</t>
  </si>
  <si>
    <t>0526182</t>
  </si>
  <si>
    <t>0520461820</t>
  </si>
  <si>
    <t>Создание, развитие и обеспечение деятельности инфраструктуры поддержки малого и среднего предпринимательства</t>
  </si>
  <si>
    <t>Администрация города Воткинска</t>
  </si>
  <si>
    <t>Информационная и консультационная поддержка субъектов малого и среднего прдпринимательства</t>
  </si>
  <si>
    <t xml:space="preserve">Проведение семинаров, тренингов, учебных курсов и других обучающих мероприятий для субъектов малого и среднего предпринимательства, представителей организаций инфраструктуры поддержки малого и среднего прдпринимательства, а также лиц, желающих начать свой бизнес. </t>
  </si>
  <si>
    <t xml:space="preserve">Бесплатное консультирование субъектов малого и среднего предпринимательства, начинающих предпринимателей. </t>
  </si>
  <si>
    <t>Организации инфраструктуры поддержки субъектов МСП</t>
  </si>
  <si>
    <t>Проведение массовых мероприятий, направленных на содействие развитию предпринимательства. Производство и размещение в СМИ печатных, аудио-и видеоматериалов по вопросам малого и среднего предпринимательства</t>
  </si>
  <si>
    <t>Разработка и утверждение в составе Комплексного инвестиционного плана  модернизации города Воткинска Удмуртской Республики до 2020 года инвестиционных приоритетов муниципального образования (территории, отрасли, технологии, планируемые к реализации проекты)</t>
  </si>
  <si>
    <t>Управление экономики</t>
  </si>
  <si>
    <t>Прединвестиционная подготовка инвестиционных проектов</t>
  </si>
  <si>
    <t>Формирование  инвестиционных площадок и ведение базы данных по инвестиционным площадкам</t>
  </si>
  <si>
    <t>Содействие созданию новых инвестиционных проектов города Воткинска</t>
  </si>
  <si>
    <t>Сопровождение инвестиционных проектов, имеющих приоритетное значение для социально-экономического развития города Воткинска</t>
  </si>
  <si>
    <t>Оказание консультационной, организационной и методической помощи инициаторам инвестиционных проектов при разработке и реализации инвестиционных проектов</t>
  </si>
  <si>
    <t>07</t>
  </si>
  <si>
    <t>Развитие, поддержка и обслуживание специализированных информационных ресурсов Администрации города Воткинска для инвесторов в сети «Интернет»</t>
  </si>
  <si>
    <t>09</t>
  </si>
  <si>
    <t>Организация работы и информационное сопровождение деятельности Инвестиционного Совета  муниципального образования «Город Воткинск»</t>
  </si>
  <si>
    <t>10</t>
  </si>
  <si>
    <t>Осуществление мониторинга инвестиционных процессов на территории города Воткинска (в том числе мониторинг реализации инвестиционных проектов)</t>
  </si>
  <si>
    <t>Организация временного трудоустройства несовершеннолетних граждан в возрасте от 14 до 18 лет в свободное от учебы время</t>
  </si>
  <si>
    <t>Управление образования, ГКУ УР "Центр занятости населения города Воткинска"</t>
  </si>
  <si>
    <t>Организация проведения оплачиваемых общественных работ</t>
  </si>
  <si>
    <t>Управление экономики, ГКУ "Центр занятости населения города Воткинска"</t>
  </si>
  <si>
    <t>Квотирование рабочих мест для инвалидов,  трудоустройства безработных граждан, испытывающих трудности в поиске работы</t>
  </si>
  <si>
    <t>Сбор и обобщение  информации для формирования контрольных  цифр приема на подготовку  квалифицированных рабочих (служащих) и специалистов высшего звена и потребности в специалистах с высшим образованием по направлениям</t>
  </si>
  <si>
    <t>Показатель применения меры</t>
  </si>
  <si>
    <t>В рамках программы муниципальные услуги муниципальными учреждениями не оказываются.</t>
  </si>
  <si>
    <t>Наименование муниципальной программы, подпрограммы, основного мероприятия, мероприятия</t>
  </si>
  <si>
    <t>0520150640</t>
  </si>
  <si>
    <t>Ответственный исполнитель, соисполнитель</t>
  </si>
  <si>
    <t>Код бюджетной классификации</t>
  </si>
  <si>
    <t>Расходы бюджета муниципального образования, тыс. рублей</t>
  </si>
  <si>
    <t>ГРБС</t>
  </si>
  <si>
    <t>Рз</t>
  </si>
  <si>
    <t>Пр</t>
  </si>
  <si>
    <t>ЦС</t>
  </si>
  <si>
    <t>ВР</t>
  </si>
  <si>
    <t>Создание условий для развития малого и среднего предпринимательства</t>
  </si>
  <si>
    <t>Всего</t>
  </si>
  <si>
    <t>Развитие системы микрофинсирования для субъектов малого и среднего предпринимательства, создание, развитие и обеспечение деятельности фондов и других микрофинансовых организаций поддержки малого предпринимательства</t>
  </si>
  <si>
    <t>Создание благоприятных условий для привлечения инвестиций</t>
  </si>
  <si>
    <t xml:space="preserve">Администрация города Воткинска </t>
  </si>
  <si>
    <t>Содействие занятости населения</t>
  </si>
  <si>
    <t>Развитие потребительского рынка</t>
  </si>
  <si>
    <t>Создание условий для устойчивого экономического развития муниципального образования "Город Воткинск" на 2015-2020 годы</t>
  </si>
  <si>
    <t>Наименование муниципальной программы, подпрограммы</t>
  </si>
  <si>
    <t>Источник финансирования</t>
  </si>
  <si>
    <t>Оценка расходов, тыс. рублей</t>
  </si>
  <si>
    <t>бюджет города Воткинска</t>
  </si>
  <si>
    <t>в том числе:</t>
  </si>
  <si>
    <t>собственные средства бюджета города Воткинска</t>
  </si>
  <si>
    <t>субсидии избюджета Удмуртской Республики</t>
  </si>
  <si>
    <t>субсидии из бюджета Российской Федерации</t>
  </si>
  <si>
    <t>субсидии из бюджета Удмуртской Республики</t>
  </si>
  <si>
    <t>субвенции из бюджета Удмуртской Республики</t>
  </si>
  <si>
    <t>средства бюджета Удмуртской Республики, планируемые к привлечению</t>
  </si>
  <si>
    <t>иные источники (средства инвесторов)</t>
  </si>
  <si>
    <t>иные источники</t>
  </si>
  <si>
    <t>средства из бюджета Удмуртской Республики, планируемые к привлечению</t>
  </si>
  <si>
    <t>средства  из бюджета Российской Федерации, планируемые к привлечению</t>
  </si>
  <si>
    <t xml:space="preserve">Уровень зарегистрированной безработицы от экономически активного населения </t>
  </si>
  <si>
    <t>млн.рублей</t>
  </si>
  <si>
    <t>И</t>
  </si>
  <si>
    <t>Объем отгруженных товаров собственного производства, выполненных работ и услуг собственными силами предприятиями города</t>
  </si>
  <si>
    <t xml:space="preserve">Количество созданных новых рабочих мест от реализации инвестиционных проектов </t>
  </si>
  <si>
    <t>Утверждаю</t>
  </si>
  <si>
    <t>_____________О.Ю. Сорокина</t>
  </si>
  <si>
    <t>Достигнутый результат</t>
  </si>
  <si>
    <t>Проблемы, возникшие в ходе реализации мероприятия</t>
  </si>
  <si>
    <t xml:space="preserve">Форма 4. Отчет о выполнении  сводных показателей муниципальных заданий на оказание муниципальных услуг (выполнение работ) </t>
  </si>
  <si>
    <t>Форма 5. Отчет о достигнутых значениях целевых показателей (индикаторов) муниципальной программы</t>
  </si>
  <si>
    <t>Кассовые расходы,%</t>
  </si>
  <si>
    <t>Кассовое исполнение на конец отчетного периода</t>
  </si>
  <si>
    <t>Срок выполнения плановый</t>
  </si>
  <si>
    <t>Срок выполнения фактический</t>
  </si>
  <si>
    <t>в течение года</t>
  </si>
  <si>
    <t>ежемесячно</t>
  </si>
  <si>
    <t>Форма 3. Отчет о выполнении основных мероприятий муниципальной программы</t>
  </si>
  <si>
    <t>Темп роста к уровню прошлого года, %</t>
  </si>
  <si>
    <t>Обоснование отклонений значений целевого показателя (индикатора) на конец отчетного периода</t>
  </si>
  <si>
    <t>Оценка расходов согласно муниципальной программе</t>
  </si>
  <si>
    <t>Фактические расходы на отчетную дату</t>
  </si>
  <si>
    <t xml:space="preserve"> Форма 1. Отчет об использовании  бюджетных ассигнований бюджета МО "Город Воткинск" на реализацию муниципальной программы </t>
  </si>
  <si>
    <t>ежеквартально</t>
  </si>
  <si>
    <t>в течение года (по мере возникновения вопросов)</t>
  </si>
  <si>
    <t>Координатор муниципальной программы зам.главы Администрации по экономике, финансам и инвестициям</t>
  </si>
  <si>
    <t>0520474</t>
  </si>
  <si>
    <t>Поддержка начинающих субъектов малого предпринимательства</t>
  </si>
  <si>
    <t>0520161820</t>
  </si>
  <si>
    <t>Повышение конкурентоспособности субъектов малого и среднего предпринимательства. Содействие пропагандированию массовых профессий в сфере малого и среднего предпринимательства</t>
  </si>
  <si>
    <t>0520261820</t>
  </si>
  <si>
    <t>5</t>
  </si>
  <si>
    <t>Развитие системы социального партнерства, улучшение условий и охраны труда</t>
  </si>
  <si>
    <t>ежегодно</t>
  </si>
  <si>
    <t>Информирование предпринимателей, занимающихся розничной торговлей, оказанием услуг в сфере общественного питания, бытовых услуг на территории города, о государственном регулировании потребительского рынка</t>
  </si>
  <si>
    <t>Содействие в открытии новых, реконструкции, модернизации объектов розничной торговли, общественного питания, бытового обслуживания</t>
  </si>
  <si>
    <t>Администрация города</t>
  </si>
  <si>
    <t>Относительное отклонение факта от плана</t>
  </si>
  <si>
    <t>Субсидирование части затрат субъектов малого и среднего предпринимательства на возмещение части затрат, связанных с приобретением в собственность оборудования в целях создания и (или) развития либо модернизации производства товаров (работ, услуг)</t>
  </si>
  <si>
    <t xml:space="preserve">Распространение передового опыта работы организаций потребительского рынка </t>
  </si>
  <si>
    <t>Проведение мероприятий, направленных на пресечение и профилактику незаконной торговли</t>
  </si>
  <si>
    <t>Повышение правовой грамотности, просвещения, консультирования и информирования субъектов потребительского рынка</t>
  </si>
  <si>
    <t>Имущественная поддержка субъектов малого и среднего предпринимательства</t>
  </si>
  <si>
    <t>Отдел закупок</t>
  </si>
  <si>
    <t xml:space="preserve">Управление экономики, Организации инфраструктуры поддержки субъектов МСП                               </t>
  </si>
  <si>
    <t>Подпрограмма 5 "Развитие системы социального партнерства, улучшение условий и охраны труда"</t>
  </si>
  <si>
    <t>Развитие социального партнерства в городе</t>
  </si>
  <si>
    <t>Организация и проведение заседаний территориальной трехсторонней комиссии по регулированию социально-трудовых отношений</t>
  </si>
  <si>
    <t>ежекартально</t>
  </si>
  <si>
    <t>Проведена модернизация существующих производств и оборудования субъектами МСП ( предоставлены субсидии не менее 6 субъектам МСП  при условии финансирования из бюджетов УР и РФ)</t>
  </si>
  <si>
    <t>Упрощен доступ  к аренде недвижимого имущества начинающим предпринимателям ( не менее 6 начинающим предпринимателям предоставлены офисы на льготных условиях)</t>
  </si>
  <si>
    <t>Обеспечено размещение муниципальных заказов у субъектов малого предпринимательства в объме не менее 15% от общего объема закупок</t>
  </si>
  <si>
    <t xml:space="preserve">Повышена квалификация,  проведена подготовка и переподготовка не менее 120  работающих в сфере малого и среднего предпринимательства. У населения сформированы знания о предпринимательской деятельности. </t>
  </si>
  <si>
    <t xml:space="preserve">Повышена  грамотность субъектов МСП в сфере налогового законодательства, юридических вопросах. </t>
  </si>
  <si>
    <t xml:space="preserve">Повышена информированность предпринимателей и лиц, желающих начать собственный бизнес о мерах государственной поддержки. Повышена мотивация населения к занятию предпринимательской деятельностью. </t>
  </si>
  <si>
    <t>Управление экономики, отдел инвестиций</t>
  </si>
  <si>
    <t>Отдел инвестиций</t>
  </si>
  <si>
    <t>Привлечены новые инвесторы  и  инвестиции в развитие города</t>
  </si>
  <si>
    <t>март, июль 2017 года</t>
  </si>
  <si>
    <t>Подана заявка в Правительство РФ о создании территории опережающего социально-экономического развития.                                                                                                                          Подана заявка на получение из Фонда развития моногородов субсидий на инфраструктуру, необходимую для реализации инвестиционных проектов.</t>
  </si>
  <si>
    <t xml:space="preserve">Увеличен объем  привлеченных инвестиций, созданы новые  рабочие места </t>
  </si>
  <si>
    <t>Сформирован имидж  города с  благоприятным инвестиционным климатом. Обеспечено информационное сопроводжение в сети интернет инвестиционной деятельности в МО "Город Воткинск"</t>
  </si>
  <si>
    <t>Организовано взаимодействие с представителями предпринимательского сообщества (обратная связь), выработаны решения по созданию благоприятного инвестиционного климата на территории города</t>
  </si>
  <si>
    <t>Повышена  эффективность  муниципального управления в сфере инвестиционной деятельности</t>
  </si>
  <si>
    <t xml:space="preserve">Обеспечено трудоустройство 450  несовершеннолетних граждан в возрасте от 14 до 18 лет, созданы условия для приобщения к труду несовершеннолетних , получения ими начальных профессиональных навыков, а также профилактики детской безнадзорности и преступности среди несовершеннолетних </t>
  </si>
  <si>
    <t xml:space="preserve">Обеспечены потребности организаций в выполнении работ, носящих временный или сезонный характер, трудоустройство безработных граждан, состоящих на учете в органах службы занятости свыше 6-ти месяцев ( всего на временные и общественные работы трудоустроено  155 человек) </t>
  </si>
  <si>
    <t>Расширены возможности  для трудоустройства инвалидов, безработных  граждан, испытывающих трудности в поиске работы (трудоустроено 15 человек на квотируемые рабочие места)</t>
  </si>
  <si>
    <t>Определены потребности  отраслей экономики и муниципальных предприятий в квалифицированных рабочих  и специалистах с высшим и средним образованием для обеспечения профессиональной подготовки кадров с учетом требований рынка труда</t>
  </si>
  <si>
    <t>Оказано содействие в разрешении споров в досудебном порядке</t>
  </si>
  <si>
    <t>Повышено качество коллективно-договорной работы в организациях</t>
  </si>
  <si>
    <t>Увеличено  количество заключенных трудовых договоров, обеспечена  легализация доходов участников рынка труда в городе</t>
  </si>
  <si>
    <t>Повышена информированность в вопросах охраны труда , снижен  травматизм на производстве</t>
  </si>
  <si>
    <t>Повышена профессинальная грамотность у 315  руководителей и специалистов учреждений и организаций в вопросах охраны труда</t>
  </si>
  <si>
    <t>Сбор информации о коллективных договорах (соглашениях), заключенных в организациях и учреждениях города. Проведение конкурсов на лучший коллективный договор</t>
  </si>
  <si>
    <t>1-й квартал</t>
  </si>
  <si>
    <t>Организация работы и проведение заседаний Межведомственной комиссии по вопросам соблюдения трудовых прав и легализации доходов участников рынка труда в городе</t>
  </si>
  <si>
    <t>Улучшение условий и охраны труда в городе</t>
  </si>
  <si>
    <t>Проведение организационных мероприятий в области охраны труда, в том числе совещаний, семинаров, выставок средств безопасности труда</t>
  </si>
  <si>
    <t>Информирование предприятий, организаций и населения города по вопросам условий и охраны труда,  о профессинальных рисках, о безопасном труде в средствах массовой информации</t>
  </si>
  <si>
    <t>Организация обучения по охране труда руководителей и специалистов учреждений и организаций города</t>
  </si>
  <si>
    <t>Охват работающих по коллективным договорам в общей численности работающих в городе</t>
  </si>
  <si>
    <t>Численность пострадавших с утратой трудоспособности на 1 рабочий день и более, в том числе со смертельным исходом</t>
  </si>
  <si>
    <t>Численность обученных по охране труда руководителей и специалистов</t>
  </si>
  <si>
    <t>Ожидаемый непосредственный результат</t>
  </si>
  <si>
    <t>2</t>
  </si>
  <si>
    <t>1</t>
  </si>
  <si>
    <t>Код аналитической программной классификации</t>
  </si>
  <si>
    <t>Пп</t>
  </si>
  <si>
    <t>ОМ</t>
  </si>
  <si>
    <t>М</t>
  </si>
  <si>
    <t>02</t>
  </si>
  <si>
    <t>03</t>
  </si>
  <si>
    <t>04</t>
  </si>
  <si>
    <t>МП</t>
  </si>
  <si>
    <t>Наименование подпрограммы, основного мероприятия, мероприятия</t>
  </si>
  <si>
    <t>3</t>
  </si>
  <si>
    <t>4</t>
  </si>
  <si>
    <t>05</t>
  </si>
  <si>
    <t xml:space="preserve">Ежеквартально проводится мониторинг реализации инвестиционных проектов, включенных в КИП моногорода Воткинска </t>
  </si>
  <si>
    <t>Розничный товарооборот (во всех каналах реализации)</t>
  </si>
  <si>
    <t>млн. рублей</t>
  </si>
  <si>
    <t>кв. м на 1000 чел. населения</t>
  </si>
  <si>
    <t>Создана информационная база для принятия решений по развитию потребительского рынка</t>
  </si>
  <si>
    <t xml:space="preserve">Обеспеченность населения района площадью торговых объектов </t>
  </si>
  <si>
    <t>06</t>
  </si>
  <si>
    <t>Проведение мониторинга сферы потребительского рынка, выявление проблем и принятие мер реагирования</t>
  </si>
  <si>
    <t>Проведение мониторинга жалоб потребителей на качество товаров и услуг в сфере потребительского рынка</t>
  </si>
  <si>
    <t>Организация обучения работников торговли, общественного питания и бытовых услуг,  проведение семинаров, совещаний и «круглых столов»</t>
  </si>
  <si>
    <t>Исполнители</t>
  </si>
  <si>
    <t>Планирование территориального развития объектов торговли, общественного питания и бытовых услуг в целях повышения доступности соответствующих услуг для населения города</t>
  </si>
  <si>
    <t>Отдел потребительского рынка</t>
  </si>
  <si>
    <t>Формирование и ведение реестра организаций и объектов фактически осуществляющих торговлю, общественное питание и бытовое обслуживание в городе</t>
  </si>
  <si>
    <t>Размещение в средствах массовой  информации и в системе «Интернет» информации о состоянии и перспективах развития объектов потребительского рынка и услуг</t>
  </si>
  <si>
    <t>Организация информационно – просветительской деятельности в области защиты прав потребителей посредством печати,  в сети Интернет</t>
  </si>
  <si>
    <t>Взаимодействие с другими муниципальными образованиями с целью обмена опытом работы</t>
  </si>
  <si>
    <t>Организация участия специалистов отрасли торговли, общественного питания, бытового обслуживания в республиканских конкурсах, смотрах профессионального мастерства</t>
  </si>
  <si>
    <t xml:space="preserve">Проведение мониторинга организаций розничной торговли на наличие в продаже продукции местных товаропроизводителей </t>
  </si>
  <si>
    <t>Администрация города, Отдел потребительского рынка</t>
  </si>
  <si>
    <t>Совершенствование координации и правового регулирования в сфере потребительского рынка</t>
  </si>
  <si>
    <t>0 1</t>
  </si>
  <si>
    <t>Развитие инфраструктуры и оптимальное размещение объектов потребительского рынка</t>
  </si>
  <si>
    <t>Развитие конкуренции</t>
  </si>
  <si>
    <t>Повышение качества и конкурентоспособности производимых и реализуемых товаров и услуг</t>
  </si>
  <si>
    <t>Развитие кадрового потенциала организаций потребительского рынка и сферы услуг</t>
  </si>
  <si>
    <t>Защита прав потребителей, повышение правовой грамотности субъектов потребительского рынка, формирование навыков рационального потребительского поведения</t>
  </si>
  <si>
    <t>Среднемесячная начисленная заработная плата работников крупных и средних предприятий и некоммерческих организаций</t>
  </si>
  <si>
    <t>рублей</t>
  </si>
  <si>
    <t>человек</t>
  </si>
  <si>
    <t>№ п/п</t>
  </si>
  <si>
    <t>Наименование целевого показателя (индикатора)</t>
  </si>
  <si>
    <t>Единица измерения</t>
  </si>
  <si>
    <t>Значения целевых показателей (индикаторов)</t>
  </si>
  <si>
    <t>Подпрограмма 2 "Создание условий для развития малого и среднего предпринимательства"</t>
  </si>
  <si>
    <t>Число субъектов малого и среднего предпринимательства в расчете на 10 тыс. человек населения</t>
  </si>
  <si>
    <t>единиц</t>
  </si>
  <si>
    <t>Число малых и средних предприятий</t>
  </si>
  <si>
    <t>Число индивидуальных предпринимателей</t>
  </si>
  <si>
    <t>Сформировано единое информационное пространство для информирования жителей об услугах торговли, общественного питания, бытового обслуживания</t>
  </si>
  <si>
    <t>Сформированы показатели для анализа состояния организации торговли продукцией местных товаропроизводителей</t>
  </si>
  <si>
    <t>Приняты меры реагирования в целях защиты прав неопределенного круга лиц</t>
  </si>
  <si>
    <t xml:space="preserve">Повышен уровень информированности о государственном регулировании сферы услуг </t>
  </si>
  <si>
    <t xml:space="preserve">Обеспечена территориальная доступность товаров и бытовых услуг для населения </t>
  </si>
  <si>
    <t xml:space="preserve">Обеспечена территориальная  доступность товаров и услуг, развитие конкуренции, создание новых рабочих мест </t>
  </si>
  <si>
    <t xml:space="preserve">Организация и проведение выставок, ярмарок товаров и услуг </t>
  </si>
  <si>
    <t xml:space="preserve">Оказана поддержка предприятиям торговли и общественного питания, жители города обеспечены товарами и услугами </t>
  </si>
  <si>
    <t>Создано единое информационное пространство, информационная поддержка предприятий сферы услуг</t>
  </si>
  <si>
    <t>Создано единое информационное пространство, информационная поддержка предприятий сферы услуг, повышено качество обслуживания жителей города</t>
  </si>
  <si>
    <t>Снижено количество нарушений с сфере торговли алкогольной продукции, уменьшено число фактов  торговли в неустановленных местах</t>
  </si>
  <si>
    <t>Повышено  профессиональное мастерство специалистов сферы услуг, качество обслуживания потребителей, увеличено количество специалистов со званием "мастер" в своей области, проведены мероприятия по популяризации профессий, обмену профессиональным  опытом</t>
  </si>
  <si>
    <t>Повышено качество обслуживания потребителей, профессиональное мастерство специалистов сферы услуг, проведены мероприятия по популяризации профессий, обмену опытом</t>
  </si>
  <si>
    <t>Повышен профессиональный  уровень работников   торговли, общественного питания и бытовых услуг,  обеспечено соблюдение действующего законодательства сферы услуг</t>
  </si>
  <si>
    <t>Оказана консультационная  помощь потребителям,  приняты меры реагирования к нарушителям законодательства в сфере защиты прав потребителей</t>
  </si>
  <si>
    <t>Повышен уровень информированности субъектов потребительского рынка в сфере законодательства по защите прав потребителей</t>
  </si>
  <si>
    <t>Повышен уровнь  правовой грамотности населения по вопросам защиты своих прав</t>
  </si>
  <si>
    <t>Установлены инвестиционные приоритеты города в программных документах на среднесрочную перспективу</t>
  </si>
  <si>
    <t>На сегодняшний день обеспеченность города Воткинска торговыми площадями выше норматива по УР в 1,5 раза</t>
  </si>
  <si>
    <t>февраль, март</t>
  </si>
  <si>
    <t>1-е полугодие</t>
  </si>
  <si>
    <t xml:space="preserve"> </t>
  </si>
  <si>
    <t>План на конец текущего 2018 года</t>
  </si>
  <si>
    <t>Факт на начало отчетного периода         (за 2017 год)</t>
  </si>
  <si>
    <t>ежемесячно, ежекварт.</t>
  </si>
  <si>
    <t>ежекварт.</t>
  </si>
  <si>
    <t>2-е полугодие</t>
  </si>
  <si>
    <t xml:space="preserve">Организация и проведение городских профессиональных конкурсов </t>
  </si>
  <si>
    <t>Субсидирование части затрат субъектов малого и среднего предпринимательства по оплате части лизинговых платежей по договрам лизинга</t>
  </si>
  <si>
    <t>Развитие центра поддержки предпринимательства</t>
  </si>
  <si>
    <t>Заполняемость Центра 100 %</t>
  </si>
  <si>
    <t>Управление экономики ВМФПМП</t>
  </si>
  <si>
    <t>Содействие деятельности НП "Общественный Совет предпринимателей города Воткинска"</t>
  </si>
  <si>
    <t xml:space="preserve">В составе генерального плана городского округа г. Воткинска разработана карта размещения объектов торговли, бытового обслуживания и общественного питания. 1-я очередь реализации генерального плана запланированв до 2026 года. Предусмотренные проектом объекты торговли общественного питания и бытовых услуг смогут обеспечить потребности населения в соответствующих услугах. </t>
  </si>
  <si>
    <t xml:space="preserve">На территории города реализуются инвестиционные проекты предприятий: АО "Воткинский завод", ООО "Завод НГО "Техновек", ООО "Воткинский ДОК", ООО "ПаркузГрупп" и др. </t>
  </si>
  <si>
    <t xml:space="preserve">Расширен доступ субъектов МСП к финансовым ресурсам путем выдачи микрозаймов по льготной процентной ставке. </t>
  </si>
  <si>
    <t>Мероприятие не реализовано ввиду отсутствия финансирования из вышестоящих бюджетов</t>
  </si>
  <si>
    <t>3 субъектам МСП в Центре поддержки малого предпринимательства предоставлены  в аренду офисы на льготных условиях. На свободные 5 офисов объявлен конкурсный отбор. Регулярно сдается в аренду конференц-зал для проведения семинаров, тренингов и др. мероприятий для субъектов МСП.</t>
  </si>
  <si>
    <t>ноябрь</t>
  </si>
  <si>
    <t>24.05. - праздничное мероприятие, посвященное профессиональному празднику Дню российского предпринимательства.                                                              01.11. - десятый городской конкурсы профессиональноого мастерства  "Палитра вкуса"</t>
  </si>
  <si>
    <t xml:space="preserve">Проведено 13 обучающих семинаров для  субъектов МСП (обучено 257 субъектов МСП)                                          </t>
  </si>
  <si>
    <t xml:space="preserve">На сайте МО "Город Воткинск" обновлен  раздел "Помощь инвестору", с актуализацией информация по мерам  поддержки инвесторам, нормативным документам об инвестиционной деятельности и др. </t>
  </si>
  <si>
    <t xml:space="preserve">Проведено 3 заседания Общественного  Совета  по инвестциям по вопросу сбора средств на строителсство Парка П.И.Чаковского "Времена года" </t>
  </si>
  <si>
    <t>На 10 предприятиях города организовано 24 рабочих места для организации общественых работ по благоустройству города.  На общественные и временные работы трудоустроено 22 человека из числа безработных граждан</t>
  </si>
  <si>
    <t>Подготовлена информация в Министерство социальной политики и труда  УР о потребности в кадрах по профессиям начального и специальностям среднего профессионального и высшего образования в МО «Город Воткинск» на 2020-2022 гг.</t>
  </si>
  <si>
    <t xml:space="preserve">Состоялось 18 заседаний комиссии, заслушаны руководители 53 организаций. выявлено 611 случаев неформальной занятости работников, с 559 работниками заключены трудовые договора. Исполнение контрольного показателя 268,9%. Проведено 10 рейдов у 124 субъектов, выявлено 40 случая неофициально работающих граждан. Осуществляются проверки трудоустройства несовершеннолетних граждан без заключения трудовых договоров. </t>
  </si>
  <si>
    <t>По результатам проведенного мониторинга заключенных коллективных договоров охват коллективными договорами 95%</t>
  </si>
  <si>
    <t>Популяризация профессий сферы услуг</t>
  </si>
  <si>
    <t>Формирование системы налоговых льгот для субъектов малого предпринимательства</t>
  </si>
  <si>
    <t>июль</t>
  </si>
  <si>
    <t>Подготовлена и направлена в Министерство экономикиУР заявка на присвоение городу статуса ТОСЭР</t>
  </si>
  <si>
    <t>Привлечение новых инвесторов, создание новых рабочих мест, увеличение объема инвестици для города</t>
  </si>
  <si>
    <t>Оказание содействия в создании и аккредитации промышленного парка ООО "Прогресс"</t>
  </si>
  <si>
    <t>Взаимодействие с НП "Общественный Совет предпринимателей города Воткинска" в рамках соглащения о сотрудничестве</t>
  </si>
  <si>
    <t>Оказана 120 бесплатных консультаций субъектам МСП и начинающим предпринимателям</t>
  </si>
  <si>
    <t xml:space="preserve">Вошли в реестр инвестиционных проектов УР с новыми инвестиционными проектами ООО "Партнер-Строй". Подготовка документов на получение земли в аренду без торгов для осуществления двух  инвестпроектов ООО "ПаркузГрупп. Начата разработка пакета документов по инвестиционным проектам ООО "Личный доктор", ООО "Нефтар".  Оказаны консультации ООО "Ми-Майнер", ООО "Кулинар".                   </t>
  </si>
  <si>
    <t>апрель, октябрь</t>
  </si>
  <si>
    <t>Наполняемость промпарка к концу года не менее 70% общей площади</t>
  </si>
  <si>
    <t>февраль</t>
  </si>
  <si>
    <t>апрель, ноябрь</t>
  </si>
  <si>
    <t>2 раза в месяц</t>
  </si>
  <si>
    <t xml:space="preserve">На официальном сайте города Воткинска в разделе "Труд, занятость, охрана труда" регулярно актуализируется информация в области охраны труда для работодателей (новости законодательства, анализ производственного травматизма). </t>
  </si>
  <si>
    <t>Заключено 249 муниципальных контрактов с субъектами МП на общую сумму 37754,22 тыс. руб. (16,7% от общего объема закупок).</t>
  </si>
  <si>
    <t xml:space="preserve">В течение года обучено более 300 чел., в том числе                                                        30 субъектов предпринимательства (за счет средств ВМФПМП). </t>
  </si>
  <si>
    <t>Количество консультаций в сфере защиты прав потребителей</t>
  </si>
  <si>
    <t>Количество публикаций и сообщений в средствах массовой информации и сети Интернет, направленных на повышение потребительской грамотности</t>
  </si>
  <si>
    <t>Количество граждан (потребителей, хозяйствующих субъектов), принявших участие в мероприятиях, направленных на правовое просвещение в сфере защиты прав потребителей</t>
  </si>
  <si>
    <t>Сводная бюджетная роспись, план на 1 января  отчетного года</t>
  </si>
  <si>
    <t>Сводная бюджетная роспись на отчетную дату</t>
  </si>
  <si>
    <t xml:space="preserve">К плану на  1 января отчетного  года
(гр15/гр13*
100)
</t>
  </si>
  <si>
    <t xml:space="preserve">К плану на отчетную  дату
(гр15/гр14*
100)
</t>
  </si>
  <si>
    <t>Отчет о реализации муниципальной программы "Создание условий для устойчивого экономического развития муниципального образования "Город Воткинск" на 2015-2020 годы" за 2018 г.</t>
  </si>
  <si>
    <t>Отношение фактических расходов к оценке расходов, % (гр6/гр5*100)</t>
  </si>
  <si>
    <t>Форма 7. Результаты оценки эффективности муниципальной  программы (подпрограммы)</t>
  </si>
  <si>
    <t>Координатор</t>
  </si>
  <si>
    <t>Ответственный исполнитель</t>
  </si>
  <si>
    <t xml:space="preserve">Эффективность реализации муниципальной программы (подпрограммы) </t>
  </si>
  <si>
    <t>Степень достижения плановых значений целевых показателей (индикаторов)</t>
  </si>
  <si>
    <t xml:space="preserve">Степень реализации мероприятий </t>
  </si>
  <si>
    <t>Степень соответствия запланированному уровню расходов</t>
  </si>
  <si>
    <t>Эффективность использования средств бюджета муниципального образования</t>
  </si>
  <si>
    <r>
      <t xml:space="preserve">Э </t>
    </r>
    <r>
      <rPr>
        <vertAlign val="subscript"/>
        <sz val="8"/>
        <color indexed="8"/>
        <rFont val="Times New Roman"/>
        <family val="1"/>
        <charset val="204"/>
      </rPr>
      <t>МП</t>
    </r>
  </si>
  <si>
    <r>
      <t xml:space="preserve">СП </t>
    </r>
    <r>
      <rPr>
        <vertAlign val="subscript"/>
        <sz val="8"/>
        <color indexed="8"/>
        <rFont val="Times New Roman"/>
        <family val="1"/>
        <charset val="204"/>
      </rPr>
      <t>МП</t>
    </r>
  </si>
  <si>
    <r>
      <t xml:space="preserve">СМ </t>
    </r>
    <r>
      <rPr>
        <vertAlign val="subscript"/>
        <sz val="8"/>
        <color indexed="8"/>
        <rFont val="Times New Roman"/>
        <family val="1"/>
        <charset val="204"/>
      </rPr>
      <t>МП</t>
    </r>
  </si>
  <si>
    <r>
      <t xml:space="preserve">СР </t>
    </r>
    <r>
      <rPr>
        <vertAlign val="subscript"/>
        <sz val="8"/>
        <color indexed="8"/>
        <rFont val="Times New Roman"/>
        <family val="1"/>
        <charset val="204"/>
      </rPr>
      <t>МП</t>
    </r>
  </si>
  <si>
    <r>
      <t xml:space="preserve">Э </t>
    </r>
    <r>
      <rPr>
        <vertAlign val="subscript"/>
        <sz val="8"/>
        <color indexed="8"/>
        <rFont val="Times New Roman"/>
        <family val="1"/>
        <charset val="204"/>
      </rPr>
      <t>БС</t>
    </r>
  </si>
  <si>
    <t>6=7х10</t>
  </si>
  <si>
    <t>10=8/9</t>
  </si>
  <si>
    <t>Форма 6. Сведения о внесенных за отчетный период изменениях в муниципальную программу</t>
  </si>
  <si>
    <t>Вид правового акта</t>
  </si>
  <si>
    <t>Дата принятия</t>
  </si>
  <si>
    <t>Номер</t>
  </si>
  <si>
    <t>Суть изменений (краткое содержание)</t>
  </si>
  <si>
    <t>Заместитель главы Администрации по экономике, финансам и инвестициям</t>
  </si>
  <si>
    <t>Факт на конец отчетного периода         2018 год</t>
  </si>
  <si>
    <t xml:space="preserve"> Трудоустроено 26 инвалидов</t>
  </si>
  <si>
    <t>УМИиЗР, организации инфраструктуры поддержки субъектов МСП</t>
  </si>
  <si>
    <t>Управление экономики,  ВМФПМП</t>
  </si>
  <si>
    <t>Причины снижения:                                                                   1. Снятие с учета фактически неработающих организаций и ИП не предоставляющих отчетно более 1 года (по решению регистрирующего органа)                             2. Ликвидация организаций по решению учредителей.                                                  3. Снятие с учета организаций и ИП в связи с изменением места нахождения</t>
  </si>
  <si>
    <t xml:space="preserve">Данны были уточнены Межрайонной ИФНС № 3 по УР в конце года (письмо от21.12.2018 № 1-12/07051) с указанием причин ошибочного прдоставления сведений на 01.01.2018 </t>
  </si>
  <si>
    <t>Отмечается небольшое снижение показателя за счет закрытия неработающих ИП</t>
  </si>
  <si>
    <t>Основная причина снижения показателя - снижение объемов отгрузки на градообразующем предприятии (на 6,7% по сравнению с 2017 г.)</t>
  </si>
  <si>
    <t>В названии программы изменили срок реализации программы "2015-2021 годы" вместо "2015-2020 годы", внесены изменения в паспорта подпрограмм в разделы "ресурсное обеспечение", в разделы "Ожидаемы конечные ркзультаты, оценка эффективности", приложения 1-6 изложены в новой редакции.</t>
  </si>
  <si>
    <t>Постановление Администрации города Воткинска</t>
  </si>
  <si>
    <t>В подпрограмме "Развитие потребительского рынка" добавлены слова и "защита прав потребителей", добавлены новые целевые индикаторы, внесены изменения в раздел "Ожидаемы конечные ркзультаты, оценка эффективности", в приложения 1,2.</t>
  </si>
  <si>
    <t>Создание условий для устойчивого экономического развития муниципального образования "Город Воткинск на 2015-2021 годы"</t>
  </si>
  <si>
    <t>Развитие системы социального партерства, улучшение условий и охраны труда</t>
  </si>
  <si>
    <t xml:space="preserve">Трудоустроено 354 чел.   несовершеннолетних граждан </t>
  </si>
  <si>
    <t>Информирование субъектов МСП о мерах финансовой поддержки, оказываемой Корпорацией МСП</t>
  </si>
  <si>
    <t>Управление экономики, МКК ВМФПМП</t>
  </si>
  <si>
    <t>Расширен доступ субъектов МСП к мерам поддержки оказываемом ОА "Корпорация МСП" и АО "МСП -Банк"</t>
  </si>
  <si>
    <t>Темп роста к уровню прошлого года, % (гр8/гр6*100)</t>
  </si>
  <si>
    <t>Муниципальная программа  "Создание условий для устойчивого экономического развития муниципального образования "Город Воткинск" на 2015-2021 годы"</t>
  </si>
  <si>
    <t>январь, февраль 2018</t>
  </si>
  <si>
    <t>Актуализированы торговые реестры на основании сведений из дислокаций и реестра уведомлений, зарегистрированных Роспотребнадзором - 1269 объектов</t>
  </si>
  <si>
    <t xml:space="preserve">Отдел потребительского рынка, Межмуниципальный отдел МВД России «Воткинский» </t>
  </si>
  <si>
    <t xml:space="preserve">Введены в эксплуатацию магазин "Крепеж" (ул. 8-е Марта), кулинария ООО "Славянка"(ул. Спорта, 6), ТЦ "Атриум" (ул. Кирова, 14), магазин ИП Казанцева А.Г. (ул. Колхозная, 137), выставочный салон-мастерская ООО "Студия гранита" (ул. Гагарина, район д.127-2 и кафе "Оазис"), магазин ИП Вьюжанина А.О (пр. Тихий, 1), магазин ИП Анкудинова М.Д. (ул. Казенова, 12).                                                           Реконструированы: объект общепита "Сабантуй" (ул. Лермонтова, 35), магазин ИП Фонарева Л.В. (ул. Луначарского, 3А).                                                                                                                                                                                                                                                                                                                           Во введенных в эксплуатацию предприятиях торговли создано 45 новых рабочих мест. </t>
  </si>
  <si>
    <t xml:space="preserve">Рассмотрено 196 жалоб  по нарушениям  прав граждан, оказана  консультационная помощь по разъяснению  закона о защите прав потребителей. </t>
  </si>
  <si>
    <t xml:space="preserve">Проведено информирование о мерах поддержки АО "Корпорация МСП" и "МСП-Банк" на   совещаниях с субъектами МСП, совещания в формате ВКС. В результате оказанной информ. поддержки один субъект МСП города обратился в АО "МСП-Банк" и получил займ на развитие бизнеса под залог приобретаемого оборудования.   Информация о мерах поддержки АО "Корпорация МСП" и "МСП-Банк" размещена на официальном сайте города Воткинска в разделах "Малому  среднему предпринимательству", "Помощь инвестору", на главной странице размещен баннер о кредитной поддержке субъектов МСП в моногородах. Информация  актуализируется по мере поступющих изменений от АО "Корпорация МСП". </t>
  </si>
  <si>
    <t>Оказана поддержка в формировании пакета документов для аккредитации промпарка "Индустриальный"(апрель).    Получена аккредитация  промпарка "Индустриальный" (декабрь).                                                                               Оказано содействие в подготовке пакета документов на предоставление субсидии для ремонта и реконструкции промпарка (октябрь).                                                                                                                                                                                                                                                                                            По итогам года наполняемость промпарка 57,2%</t>
  </si>
  <si>
    <t xml:space="preserve">МКК ВМФПМП                            </t>
  </si>
  <si>
    <t>Утвержден План мероприятий по улучшению условий и охраны труда в муниципальном образовании «Город Воткинск» на  2018 год.  Проведены: мониторинг состояния условий и охраны труда на предприятиях и в организациях города Воткинска, мониторинг проведения специальной оценки условий труда в подведомственных организациях.  Подана заявка от муниципального образования на участие в конкурсе "Успех и безопасность", на участие в республиканском конкурсе "Лучшее муниципальное образование в област охраны труда". Ведомственный контроль  осуществлен в 5 оганизациях.  Администрация приняла участие в расследовании 1 тяжелого несчастного случая на предприятии города. В апреле в организациях и на предприятиях  проведены  мероприятия,  посвященные Всемирному дню охраны труда.  19.09. проведен день охраны труда для предприятий и организаций города. 18,20 сентября обучение по охране  труда субъектов МСП (30 человек). Мониторинг специальной оценки труда на подведомственныхорганизациях города проводился ежемесячно, на 31.12.2018 оценено 99% рабочих мест.</t>
  </si>
  <si>
    <t>26.04.- организован субботник  на Нагорном кладбище в честь Дня Победы.                                                 24.05.- праздничное мероприятие, посвященное дню Российского предпринимательства, награждение почетными грамотами лучших предпринимателей. Силами предпринимателей организован благотворительный спектакль на сцене ДК «Юбилейный».
 Средства, вырученные от продажи билетов (более 75 тыс. руб., были  направлены в Фонд развития города Воткинска и  в помощь детям с особыми образовательными потребностями и ограниченными возможностями здоровья (классы ЗПР в школах № 5, 7, 8, 15). 
Организаторы благотворительной акции- МКК Воткинский  муниципальный фонд поддержки малого предпринимательства,  Администрация города Воткинска, Дворец культуры «Юбилейный», Центр детского творчества города Воткинска. Перед началом спектакля организована выставка-дегустация продукции местных товаропроизводителей. 
19.09., 20.09.- профориентационное мероприятие для учащихся старших классов "Твой выбор - Воткинск!". Приняли участие более 1000 школьников.                              30.10. - участие в республиканском форуме "Сделано в Удмуртии"                                                                         10.11. -  образовательная программа для старшеклассников и учащихся СПО "Основы предпринимательства", по окончании курса заслушаны 8 бизнес проектов, в т.ч. и с социальной направленностью. Приняли участие 75 человек</t>
  </si>
  <si>
    <t xml:space="preserve">Данные предвартительные, уточненные будут представлены Удмуртстатом в марте 2019 г. </t>
  </si>
  <si>
    <t>х</t>
  </si>
  <si>
    <t xml:space="preserve">                                              18.10.2018</t>
  </si>
  <si>
    <t xml:space="preserve"> Постановление Администрации города Воткинска</t>
  </si>
  <si>
    <t>13.112018</t>
  </si>
  <si>
    <t>В паспорте программы раздел "Ресурсное обеспечение" изложен в новой редаакции, в подпрогрмме  «Создание условий для развития малого и среднего предпринимательства»  раздел "Ресурсное обеспечение", приложения 5,6  изложены  в новой редаакции</t>
  </si>
  <si>
    <t xml:space="preserve">В результате 27 рейдов выявлены нарушения:                                                                       1.Ограничения розничной продажи алкогольной продукции - выявлено 9 правонарушений, взыскано штрафов на сумму 27 тыс. рублей.                                                                                                                                                                                                                                        2. Торговля в неустановленных местах - выявлено 30 правонарушений, взыскано штрафов на сумму 120 тыс. рублей.  </t>
  </si>
  <si>
    <t xml:space="preserve">Проведены совещания:                                                                                             - по электронной ветеринарной сертивикации "Меркурий";                - по системе внедрения ЕГАИС;                                                                           - началом переходного периода на помарочный учет алкогольной продукции. </t>
  </si>
  <si>
    <t xml:space="preserve">Организована выставка товаров местных производителей в рамках торжественного мероприятия ко дню Российского предпринимательства (24.05). Организована выездная торговля  на 12 городских мероприятиях ( 246 торговых точек). Оказано содействие ВЦ "Удмуртия" в проведении                2-х  Всероссийских ярмарок в Воткинске.                     </t>
  </si>
  <si>
    <t xml:space="preserve">Размещено 15 публикаций о проводимых мероприятиях в области торговли и общественного питания, изменениях в законодательстве на сайте МО "Город Воткинск", в разделах "Торговля",  "Предприятия торговли и общественного питания", в социальной сети в "В Контакте".                                                                                        </t>
  </si>
  <si>
    <t>Городские предприниматели приняли участие в следующих мероприятиях:                                                                                                            -республиканском конкурсе парикмахерского искусства "ПрестиИж" в рамках фестиваля "Гимн-ремеслу";                                 -в Дне поставщика  в д. Хохряки;                                                                     - в республиканском смотре-конкурсе "Дни национальной кухни";                                                                                                                      - в первом республиканском открытом Форуме Индустрии Красоты;                                                                                                                       - в обучающем мероприятии для парикмахеров "Путь мастера к успеху".</t>
  </si>
  <si>
    <t xml:space="preserve">Специалисты отдела потребительского рынка приняли участие:                                                                                                                     22.02. в совещании по закону о потребительском кредитовании, услуги микрофинансовых организаций (Роспотребнадзор); 20.03. в заседании "О состоянии потребительского рынка УР в 2017 году и перспективах его развития на 2018 год" (г. Ижевск); 30.03. в межведоственной комиссии по профилактике и правонарушению в г. Воткинске,04.04. в заседании Межведомственного координационного совета "Обеспечение антитеррористической защищенности объектов торговли и гостиниц в УР" (г. Ижевск); 24.04. ВКС по защите прав потребителей (г. Воткинск); 23.05. в заседании Межведомственного координационного Совета по защите прав потребителей (г. Ижевск); 27.06. в совещании Росалкогольрегулирование (г. Сарапул);  30.10. в международном форуме "Сделано в Удмуртии"; 31.10. в совещании "Современные направления развития школьного питания" (г. Глазов);   29.11. в заседании Консультативного Совета по защите потребителей. </t>
  </si>
  <si>
    <t xml:space="preserve">Проведено 27 рейдов по нарушению правил торовли в неустановленных местах совместно с представителями  управления ветеренарии УР, МО МВД "Воткинский, Административной комиссией МО "город Воткингск".  Рассмотрено 72 дела об административных правонарушениях, взыскано 345 тыс.руб. административных штрафов.   </t>
  </si>
  <si>
    <t xml:space="preserve">Проведены следующие мероприятия:                                                               -24.05.- торжественное мероприятие к профессиональному празднику Дню Российского предпринимательства;                                   - 01.11. -10-й городской конкурс профессионального мастерства работников общественного питания "Палитра вкуса-2018 (в 8 номинациях приняли участие 38 конкурсантов). </t>
  </si>
  <si>
    <t xml:space="preserve">Специалисты сферы торговли и бытовых услуг приняли участие в следующих мероприятиях:                                                                 -22.03. в конкурсе парикмахерского искуства "ПрестиИж" в рамках фестиваля "Гимн-ремеслу" (участники: студия красоты "Блеск"-дипломы 3 и 2 места, парикмахерская "Молодость");                                                                                                  -17.05.- в дне поставщика  (д. Хохряки, Завьяловский район (МУП ТОП "Поиск", ИП Замараева, ООО "Дулкын", Администрация города);                                                                       - с 25.04 по 05.05.в республиканском смотре-конкурсе "Дни национальной кухни" (диплом 1 степени -МУП ТОП "Поиск", диплом 2 степени ООО "Паркуз Групп", благодарность шк. 12);                                                                                                                                                                                                                                                                                     - выставке-презентации с дегустацией продукции местных товаропризводителей, посвященной Дню Российского предпринимательства;                                                                                           - в первом республиканском Форуме индустрии красоты (8 специалистов завоевали 11 призовых мест и выиграли кубок Главы Удмуртии). </t>
  </si>
  <si>
    <t xml:space="preserve">Проведено 5 совещаний:                                                                                   - 07.02-  по эл. ветеринарной сертификации "Меркурий";                        - 21.02.- по системе ЕГАИС и началом переходного периода с 01.03.2018 год на помарочный учет алкогольной продукции;                                                                                                                                                                            -18.06.- семинар о маркировке алкогольной продукции в системе ЕГАИС;                                                                                                                                                                                                                      -17.07 и 11.09 - о переходе на новый порядок применения ККТ;                                                                                                                 - 01.10. - совещание по подготовке и проведению городского конкурса "Палитра вкуса".                                                                Количество участников - 135. </t>
  </si>
  <si>
    <t xml:space="preserve">Проведено 5  совещаний:                                                                           - 07.02- совещание по эл. ветеринарной сертификации "Меркурий";                                                                                                                -21.02.- совещание по системе ЕГАИС и началом переходного периода с 01.03.2018 год на помарочный учет алкогольной продукции;                                                                                                        -18.06.- семинар-совещание маркировка алкогольной продукции в системе ЕГАИС;                                                                                                                                                                                                      -17.07. и 11.09. -о переходе на новый порядок применения онлайн ККТ. </t>
  </si>
  <si>
    <t>Размещено 27 публикаций в области защиты прав потребителей.</t>
  </si>
  <si>
    <t>Воткинским муниципальным фондом выдано 75 займов на общую сумму 51080 тыс. руб.   Благодаря оказанной господдержке субъектами предпринимательства создано 87 новых рабочих мест.</t>
  </si>
  <si>
    <t xml:space="preserve">Приняли участие в совещаниях Общественного совета предпринимателей г. Воткинска:                                                      Рассматриваемые вопросы:                                                                                       1. Встреча с министром экономики УР М.И. Туминым                                                                                 2. Организация субботника ко Дню Победы.                                             3. Подготовка благотворительного спектакля ко дню предпринимательства РФ                                                                                                                                                                                           4.Утверждение кандидатур на награждение почетными грамотами к профессиональныму празднику.                                                                   4. Встреча с новым Главой МО о перспективах развития города.                                                                                                                                                                                                                                                                             5.Информирование об услугах АО «Корпорация МСП», предоставляемых через МФЦ города Воткинска и портал Бизнес-навигатор.                                                6.Информирование о переходе на новый порядок применения контрольно-кассовой техники для предпринимателей, работающих в сфере услуг.                                                        7. Информирование о кредитном продукте АО "МСП-Банк" для предпринимателей, осуществляющих деятельность в моногородах.                                                                                       8.Изменения в правилах по пожарной безопасности.                                                                                   9. Обсуждение изменений в Решение по ЕНВД.                                                                                                                                </t>
  </si>
  <si>
    <t>Актуализирована информация по инвестиционным площадкам. Обновленная информация способствовала получению  2  земельных участков  для осуществления инвестиционных проектов ООО "Маяк". На сегодняшний день  11 свободных земельных участков и 7 сформированных земельных участков.</t>
  </si>
  <si>
    <t>Состоялось 3 заседения комиссии (25.04., 29.11., 30.11),  рассматривались вопросы о мероприятиях, проводимых в рамках  Всемирного дня охраны труда, об организации работы по охране труда на предприятиях города, об изменениях в пенсионном законодательстве, меры социальной поддержки граждан предпенсионного возраста. Приняли участие 112 чел (руководители и специалисты кадровых служб предприятий иорганизаций города)</t>
  </si>
  <si>
    <t>Форма 2. Отчет о расходах на реализацию муниципальной программы за счет всех источников финансирования</t>
  </si>
  <si>
    <t xml:space="preserve">Проведен мониторинг.  Продукция следующих местных производителей имеется в наличии в торговых сетях:                                                                                                                                                         -ТД Воткинского пивзавода ("Магнит", ФОН"),                                                                                                      - ООО "Беркуты" (местные сети),                                                          - ОАО "Пищекомбинат "Воткинский ("магнит"),                                - ООО "Воткинский мясокомбинат" (мясое подворье, местные сети),                                                                                                                                                                                  - ОАО "Воткинскмолоко (местные сети),                                              - ООО ТД "Славянка" ("Пятерочка", "ФОН"),                                                                                                                                                                                                              -ООО "Воткинский хлебокомбинат" ("Пятерочка", местные сети).                                                                                                    </t>
  </si>
  <si>
    <t xml:space="preserve">На конец года в центре поддержки предпринимательства города Воткинска сданы в аренду 3 офиса (из 8 офисов ЦПП).                                                                                                                                                                               На площадях центра продолжает работу  офис городских проектов. В результате проекты, получившие консультации в офисе городских проектов,  получили гранты из Фонда Президентских грантов. (Проекты: "Первые городсие игры боевых искусств"- 479,5тыс. руб., "Кузница патриотов"-495 тыс. руб., "Мастерская писателя Евгения Пермяка"-277,891 тыс. руб., "Благодеяние книжное"- 120 тыс.руб., "Создание студии мульттерапии для детей с нарушением зрения и задержкой психического развития "- 499,090 тыс. руб., "Создание инженерной инновационной площадки с использованием современных технологий на базе Станции юных техников моногорода Воткинска"-1537,07 тыс. руб., "СвойХод" - интеллектуальный досуг для подростков и молодежи. Настольные игры как традиция семейного досуга"- 360,973 тыс. руб., "Зарни Шыкыс" (Золотой сундук) - сокровищница ремесел удмуртов города Воткинска" - 336,633 тыс. руб.) </t>
  </si>
  <si>
    <t xml:space="preserve">В соответствии с Распоряжением Главы УР предоставлены земельные участки для реализации  6 инвестиционных проектов:                                                                                                  1. Строительство центра изучения иностранных языков в районе жилого дома по адресу: г. Воткинск, ул. Дзержинского, 16 (ООО ЭЙ БИ СИ);                  2 Строительство здания дошкольной образовательной организации с группами для детей до трех лет с пищеблоком и прачечной по ул. Кирова в г.Воткинск (ООО «Аудит-Сервис»;
3. Строительство здания дошкольной образовательной организации с группами для детей до трех лет с пищеблоком и прачечной по адресу: УР, г. Воткинск, ул.Тихая (ООО «ПартнерСтрой»);                                                                                                                                                                                                                                                                                                                     4. Создание новых производственных мощностей (строительство зданий дополнительного производственного цеха и склада) (ООО ПО «Маяк»);                                                                          5. Создание горнолыжного комплекса «SKY-парк» (ООО «Челси»);
6. Строительство физкультурно-оздоровительного комплекса для маломобильных групп населения (ЗАО «Стройактив»)
Получена аккредитация ООО "Прогресс" - статуса промышленного парка из Минпром РФ. Проведена работа над оформлением заявки по полученю безвозмездной субсидии на развитие промпарка "Индустриальный". Сформирована команда на участие в семминаре  "Молодые профессионалы" по программе "WorldSkills" в составе студентов промышленного коледжа, молодых работников АО "Воткинский завод". В марте проведен двухдневный Форум"Фаст-Революция с привлечением представителей бизнес-сообщества".  В апреле организовано участие нескольких крупных инвесторов в Форуме "Новая индустриализация: развитие передовых технологий в экономике УР. В Июне организовано  участие в республиканском Форуме социальных предпринимателей, в Ижевске.  В июле организовано  участие в рабочей встрече с Филиалом ФГБУ  "ФКП-Росреестр".  В Июне организовано  участие г.Воткинска в семинаре -конференции "Академия развития моногородов", в Набережных Челнах.  Получено положительное решение о соответствии инвестиционных проектов критериям, установленным законом  УР от 12.05.2015 № 24-РЗ, в целях предоставления земли без торгов: ООО "Аудит-Сервис" , ООО "Маяк" , ООО "Челси"  . В результате осуществления проектов ожидается создание 170 новых рабочих мест. На 01.07.2018 года  20 инвестиционных проектов предприятий города Воткинска внесены в Реестр инвестиционных проектов УР. Офис городских проектов поддержал грантовые заявки, в результате три социальных проекта получат поддержку по итогам конкурса президентских грантов. 
Одобрена заявка в НО "Фонд развития моногородов", заключено Соглашение о софинансировании расходов УР в целях реализации мероприятий по строительству и реконструкции объектов инфраструктуры, необходимых для реализации инвестиционных проетов в монопрофильном МО "Город Воткинск". </t>
  </si>
</sst>
</file>

<file path=xl/styles.xml><?xml version="1.0" encoding="utf-8"?>
<styleSheet xmlns="http://schemas.openxmlformats.org/spreadsheetml/2006/main">
  <numFmts count="4">
    <numFmt numFmtId="164" formatCode="#,##0.0"/>
    <numFmt numFmtId="165" formatCode="0.0"/>
    <numFmt numFmtId="166" formatCode="0.000"/>
    <numFmt numFmtId="167" formatCode="0.0;[Red]0.0"/>
  </numFmts>
  <fonts count="29">
    <font>
      <sz val="11"/>
      <color theme="1"/>
      <name val="Calibri"/>
      <family val="2"/>
      <charset val="204"/>
      <scheme val="minor"/>
    </font>
    <font>
      <sz val="10"/>
      <name val="Times New Roman"/>
      <family val="1"/>
      <charset val="204"/>
    </font>
    <font>
      <b/>
      <sz val="10"/>
      <name val="Times New Roman"/>
      <family val="1"/>
      <charset val="204"/>
    </font>
    <font>
      <sz val="9"/>
      <name val="Times New Roman"/>
      <family val="1"/>
      <charset val="204"/>
    </font>
    <font>
      <b/>
      <sz val="9"/>
      <name val="Times New Roman"/>
      <family val="1"/>
      <charset val="204"/>
    </font>
    <font>
      <sz val="8.5"/>
      <name val="Times New Roman"/>
      <family val="1"/>
      <charset val="204"/>
    </font>
    <font>
      <b/>
      <sz val="8.5"/>
      <name val="Times New Roman"/>
      <family val="1"/>
      <charset val="204"/>
    </font>
    <font>
      <sz val="8.5"/>
      <name val="Calibri"/>
      <family val="2"/>
      <charset val="204"/>
    </font>
    <font>
      <sz val="8"/>
      <name val="Calibri"/>
      <family val="2"/>
      <charset val="204"/>
    </font>
    <font>
      <sz val="8.5"/>
      <color indexed="8"/>
      <name val="Times New Roman"/>
      <family val="1"/>
      <charset val="204"/>
    </font>
    <font>
      <b/>
      <sz val="8.5"/>
      <color indexed="8"/>
      <name val="Times New Roman"/>
      <family val="1"/>
      <charset val="204"/>
    </font>
    <font>
      <sz val="8.5"/>
      <color indexed="8"/>
      <name val="Calibri"/>
      <family val="2"/>
      <charset val="204"/>
    </font>
    <font>
      <sz val="8"/>
      <name val="Times New Roman"/>
      <family val="1"/>
      <charset val="204"/>
    </font>
    <font>
      <sz val="10"/>
      <color indexed="8"/>
      <name val="Times New Roman"/>
      <family val="1"/>
      <charset val="204"/>
    </font>
    <font>
      <sz val="8"/>
      <color indexed="8"/>
      <name val="Times New Roman"/>
      <family val="1"/>
      <charset val="204"/>
    </font>
    <font>
      <b/>
      <sz val="10"/>
      <color indexed="8"/>
      <name val="Times New Roman"/>
      <family val="1"/>
      <charset val="204"/>
    </font>
    <font>
      <b/>
      <sz val="12"/>
      <name val="Times New Roman"/>
      <family val="1"/>
      <charset val="204"/>
    </font>
    <font>
      <b/>
      <sz val="8"/>
      <name val="Times New Roman"/>
      <family val="1"/>
      <charset val="204"/>
    </font>
    <font>
      <sz val="11"/>
      <name val="Calibri"/>
      <family val="2"/>
      <charset val="204"/>
    </font>
    <font>
      <b/>
      <sz val="11"/>
      <name val="Calibri"/>
      <family val="2"/>
      <charset val="204"/>
    </font>
    <font>
      <sz val="11"/>
      <name val="Times New Roman"/>
      <family val="1"/>
      <charset val="204"/>
    </font>
    <font>
      <i/>
      <sz val="8.5"/>
      <name val="Times New Roman"/>
      <family val="1"/>
      <charset val="204"/>
    </font>
    <font>
      <b/>
      <sz val="9"/>
      <name val="Calibri"/>
      <family val="2"/>
      <charset val="204"/>
    </font>
    <font>
      <sz val="9"/>
      <name val="Calibri"/>
      <family val="2"/>
      <charset val="204"/>
    </font>
    <font>
      <sz val="9"/>
      <color theme="1"/>
      <name val="Times New Roman"/>
      <family val="1"/>
      <charset val="204"/>
    </font>
    <font>
      <sz val="11"/>
      <color indexed="8"/>
      <name val="Times New Roman"/>
      <family val="1"/>
      <charset val="204"/>
    </font>
    <font>
      <vertAlign val="subscript"/>
      <sz val="8"/>
      <color indexed="8"/>
      <name val="Times New Roman"/>
      <family val="1"/>
      <charset val="204"/>
    </font>
    <font>
      <b/>
      <sz val="11"/>
      <color indexed="8"/>
      <name val="Calibri"/>
      <family val="2"/>
      <charset val="204"/>
    </font>
    <font>
      <sz val="9"/>
      <color indexed="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s>
  <cellStyleXfs count="1">
    <xf numFmtId="0" fontId="0" fillId="0" borderId="0"/>
  </cellStyleXfs>
  <cellXfs count="299">
    <xf numFmtId="0" fontId="0" fillId="0" borderId="0" xfId="0"/>
    <xf numFmtId="0" fontId="3" fillId="0" borderId="0" xfId="0" applyFont="1" applyFill="1"/>
    <xf numFmtId="0" fontId="4" fillId="0" borderId="0" xfId="0" applyFont="1" applyFill="1" applyAlignment="1">
      <alignment horizontal="center"/>
    </xf>
    <xf numFmtId="0" fontId="1" fillId="0" borderId="0" xfId="0" applyFont="1" applyFill="1" applyAlignment="1"/>
    <xf numFmtId="0" fontId="2" fillId="0" borderId="0" xfId="0" applyFont="1" applyFill="1" applyAlignment="1">
      <alignment horizontal="center"/>
    </xf>
    <xf numFmtId="0" fontId="1" fillId="0" borderId="0" xfId="0" applyFont="1" applyFill="1"/>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vertical="center" wrapText="1"/>
    </xf>
    <xf numFmtId="0" fontId="6" fillId="0" borderId="1" xfId="0" applyFont="1" applyFill="1" applyBorder="1" applyAlignment="1">
      <alignment horizontal="center" vertical="top"/>
    </xf>
    <xf numFmtId="0" fontId="13" fillId="0" borderId="0" xfId="0" applyFont="1"/>
    <xf numFmtId="0" fontId="6" fillId="0" borderId="1" xfId="0" applyFont="1" applyFill="1" applyBorder="1" applyAlignment="1">
      <alignment vertical="top" wrapText="1"/>
    </xf>
    <xf numFmtId="0" fontId="14" fillId="0" borderId="1" xfId="0" applyFont="1" applyBorder="1" applyAlignment="1">
      <alignment horizontal="center" vertical="top"/>
    </xf>
    <xf numFmtId="0" fontId="14" fillId="0" borderId="1" xfId="0" applyFont="1" applyBorder="1" applyAlignment="1">
      <alignment horizontal="center" vertical="center"/>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right" vertical="center"/>
    </xf>
    <xf numFmtId="165" fontId="5" fillId="2" borderId="1" xfId="0" applyNumberFormat="1" applyFont="1" applyFill="1" applyBorder="1" applyAlignment="1">
      <alignment horizontal="right" vertical="center"/>
    </xf>
    <xf numFmtId="164" fontId="0" fillId="0" borderId="0" xfId="0" applyNumberFormat="1"/>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top" wrapText="1"/>
    </xf>
    <xf numFmtId="0" fontId="5" fillId="2" borderId="1" xfId="0" applyFont="1" applyFill="1" applyBorder="1" applyAlignment="1">
      <alignment vertical="center" wrapText="1"/>
    </xf>
    <xf numFmtId="165" fontId="10" fillId="0" borderId="1" xfId="0" applyNumberFormat="1" applyFont="1" applyBorder="1"/>
    <xf numFmtId="165" fontId="9" fillId="0" borderId="1" xfId="0" applyNumberFormat="1" applyFont="1" applyBorder="1"/>
    <xf numFmtId="0" fontId="9" fillId="0" borderId="2" xfId="0" applyFont="1" applyBorder="1" applyAlignment="1">
      <alignment vertical="center" wrapText="1"/>
    </xf>
    <xf numFmtId="0" fontId="9" fillId="0" borderId="1" xfId="0" applyFont="1" applyBorder="1" applyAlignment="1">
      <alignment vertical="center" wrapText="1"/>
    </xf>
    <xf numFmtId="0" fontId="16" fillId="0" borderId="0" xfId="0" applyFont="1" applyFill="1" applyAlignment="1">
      <alignment horizontal="center" wrapText="1"/>
    </xf>
    <xf numFmtId="0" fontId="11" fillId="0" borderId="0" xfId="0" applyFont="1"/>
    <xf numFmtId="0" fontId="0" fillId="0" borderId="1" xfId="0" applyBorder="1"/>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65" fontId="5" fillId="0" borderId="1" xfId="0" applyNumberFormat="1" applyFont="1" applyFill="1" applyBorder="1" applyAlignment="1">
      <alignment horizontal="right" vertical="center"/>
    </xf>
    <xf numFmtId="49" fontId="14" fillId="0" borderId="1" xfId="0" applyNumberFormat="1" applyFont="1" applyBorder="1" applyAlignment="1">
      <alignment horizontal="center" vertical="center"/>
    </xf>
    <xf numFmtId="0" fontId="12" fillId="0" borderId="0" xfId="0" applyFont="1"/>
    <xf numFmtId="0" fontId="18" fillId="0" borderId="0" xfId="0" applyFont="1" applyFill="1"/>
    <xf numFmtId="0" fontId="8" fillId="0" borderId="0" xfId="0" applyFont="1" applyFill="1"/>
    <xf numFmtId="0" fontId="19" fillId="0" borderId="0" xfId="0" applyFont="1" applyFill="1"/>
    <xf numFmtId="0" fontId="5"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xf>
    <xf numFmtId="0" fontId="10" fillId="0" borderId="0" xfId="0" applyFont="1" applyFill="1"/>
    <xf numFmtId="49" fontId="9" fillId="0" borderId="1" xfId="0" applyNumberFormat="1" applyFont="1" applyFill="1" applyBorder="1" applyAlignment="1">
      <alignment horizontal="center" vertical="center"/>
    </xf>
    <xf numFmtId="0" fontId="9" fillId="0" borderId="0" xfId="0" applyFont="1" applyFill="1"/>
    <xf numFmtId="0" fontId="20" fillId="0" borderId="0" xfId="0" applyFont="1" applyFill="1"/>
    <xf numFmtId="0" fontId="12" fillId="0" borderId="1" xfId="0" applyFont="1" applyFill="1" applyBorder="1" applyAlignment="1">
      <alignment horizontal="center"/>
    </xf>
    <xf numFmtId="0" fontId="12" fillId="0" borderId="4" xfId="0" applyFont="1" applyFill="1" applyBorder="1" applyAlignment="1">
      <alignment horizontal="center"/>
    </xf>
    <xf numFmtId="0" fontId="12" fillId="0" borderId="0" xfId="0" applyFont="1" applyFill="1" applyAlignment="1">
      <alignment horizontal="center"/>
    </xf>
    <xf numFmtId="0" fontId="5" fillId="0" borderId="1" xfId="0" applyFont="1" applyFill="1" applyBorder="1" applyAlignment="1">
      <alignment vertical="top" wrapText="1"/>
    </xf>
    <xf numFmtId="49" fontId="5" fillId="2" borderId="4" xfId="0" applyNumberFormat="1" applyFont="1" applyFill="1" applyBorder="1" applyAlignment="1">
      <alignment horizontal="center" vertical="top"/>
    </xf>
    <xf numFmtId="0" fontId="14" fillId="2" borderId="4" xfId="0" applyFont="1" applyFill="1" applyBorder="1" applyAlignment="1">
      <alignment horizontal="center" vertical="top"/>
    </xf>
    <xf numFmtId="0" fontId="5" fillId="2" borderId="4" xfId="0" applyFont="1" applyFill="1" applyBorder="1" applyAlignment="1">
      <alignment horizontal="left" vertical="top" wrapText="1"/>
    </xf>
    <xf numFmtId="0" fontId="14" fillId="2" borderId="4" xfId="0"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0" fontId="0" fillId="2" borderId="0" xfId="0" applyFill="1"/>
    <xf numFmtId="165" fontId="5" fillId="2" borderId="1" xfId="0" applyNumberFormat="1" applyFont="1" applyFill="1" applyBorder="1" applyAlignment="1">
      <alignment vertical="center"/>
    </xf>
    <xf numFmtId="166" fontId="9" fillId="0" borderId="0" xfId="0" applyNumberFormat="1" applyFont="1" applyFill="1"/>
    <xf numFmtId="166" fontId="18" fillId="0" borderId="0" xfId="0" applyNumberFormat="1" applyFont="1" applyFill="1"/>
    <xf numFmtId="166" fontId="8" fillId="0" borderId="0" xfId="0" applyNumberFormat="1" applyFont="1" applyFill="1"/>
    <xf numFmtId="166" fontId="12" fillId="0" borderId="0" xfId="0" applyNumberFormat="1" applyFont="1" applyFill="1" applyAlignment="1">
      <alignment horizontal="center"/>
    </xf>
    <xf numFmtId="166" fontId="19" fillId="0" borderId="0" xfId="0" applyNumberFormat="1" applyFont="1" applyFill="1"/>
    <xf numFmtId="166" fontId="10" fillId="0" borderId="0" xfId="0" applyNumberFormat="1" applyFont="1" applyFill="1"/>
    <xf numFmtId="165"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top"/>
    </xf>
    <xf numFmtId="166" fontId="12" fillId="0" borderId="0" xfId="0" applyNumberFormat="1" applyFont="1"/>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xf>
    <xf numFmtId="0" fontId="18" fillId="0" borderId="0" xfId="0" applyFont="1"/>
    <xf numFmtId="165" fontId="6" fillId="0"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165" fontId="14"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17"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18" fillId="0" borderId="1" xfId="0" applyFont="1" applyBorder="1" applyAlignment="1">
      <alignment horizontal="center" vertical="center"/>
    </xf>
    <xf numFmtId="1" fontId="5" fillId="2" borderId="1" xfId="0" applyNumberFormat="1" applyFont="1" applyFill="1" applyBorder="1" applyAlignment="1">
      <alignment horizontal="center" vertical="center"/>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3" borderId="1" xfId="0" applyFont="1" applyFill="1" applyBorder="1"/>
    <xf numFmtId="0" fontId="3" fillId="3" borderId="0" xfId="0" applyFont="1" applyFill="1"/>
    <xf numFmtId="0" fontId="24" fillId="3" borderId="1" xfId="0" applyFont="1" applyFill="1" applyBorder="1" applyAlignment="1">
      <alignment horizontal="left" vertical="top" wrapText="1"/>
    </xf>
    <xf numFmtId="0" fontId="3" fillId="3" borderId="1" xfId="0" applyNumberFormat="1" applyFont="1" applyFill="1" applyBorder="1" applyAlignment="1">
      <alignment horizontal="left" vertical="top" wrapText="1"/>
    </xf>
    <xf numFmtId="0" fontId="3" fillId="3" borderId="1" xfId="0" applyFont="1" applyFill="1" applyBorder="1" applyAlignment="1">
      <alignment horizontal="justify" vertical="top" wrapText="1"/>
    </xf>
    <xf numFmtId="0" fontId="12" fillId="3" borderId="0" xfId="0" applyFont="1" applyFill="1"/>
    <xf numFmtId="49" fontId="12" fillId="3" borderId="0" xfId="0" applyNumberFormat="1" applyFont="1" applyFill="1"/>
    <xf numFmtId="0" fontId="12" fillId="3" borderId="0" xfId="0" applyFont="1" applyFill="1" applyAlignment="1">
      <alignment horizontal="center" vertical="center" wrapText="1"/>
    </xf>
    <xf numFmtId="0" fontId="12" fillId="3" borderId="0" xfId="0" applyFont="1" applyFill="1" applyAlignment="1">
      <alignment horizontal="justify" vertical="center" wrapText="1"/>
    </xf>
    <xf numFmtId="0" fontId="12" fillId="3" borderId="0" xfId="0" applyFont="1" applyFill="1" applyAlignment="1">
      <alignment horizontal="justify" vertical="center"/>
    </xf>
    <xf numFmtId="0" fontId="17" fillId="3" borderId="0" xfId="0" applyFont="1" applyFill="1" applyAlignment="1">
      <alignment horizontal="center"/>
    </xf>
    <xf numFmtId="49" fontId="17" fillId="3" borderId="0" xfId="0" applyNumberFormat="1" applyFont="1" applyFill="1" applyAlignment="1">
      <alignment horizontal="center"/>
    </xf>
    <xf numFmtId="0" fontId="17" fillId="3" borderId="0" xfId="0" applyFont="1" applyFill="1" applyAlignment="1">
      <alignment horizontal="justify" vertical="center"/>
    </xf>
    <xf numFmtId="0" fontId="1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0" applyFont="1" applyFill="1"/>
    <xf numFmtId="49" fontId="4" fillId="3" borderId="1" xfId="0" applyNumberFormat="1" applyFont="1" applyFill="1" applyBorder="1" applyAlignment="1">
      <alignment horizontal="center" vertical="top"/>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22"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left"/>
    </xf>
    <xf numFmtId="0" fontId="4" fillId="3" borderId="1" xfId="0" applyFont="1" applyFill="1" applyBorder="1"/>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top" wrapText="1"/>
    </xf>
    <xf numFmtId="0" fontId="23" fillId="3" borderId="0" xfId="0" applyFont="1" applyFill="1" applyAlignment="1">
      <alignment horizontal="center" vertical="top"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49" fontId="4" fillId="3" borderId="1" xfId="0" applyNumberFormat="1" applyFont="1" applyFill="1" applyBorder="1" applyAlignment="1">
      <alignment horizontal="left" vertical="top" wrapText="1"/>
    </xf>
    <xf numFmtId="0" fontId="3" fillId="3" borderId="1" xfId="0" applyFont="1" applyFill="1" applyBorder="1" applyAlignment="1">
      <alignment horizontal="justify" vertical="top"/>
    </xf>
    <xf numFmtId="0" fontId="23" fillId="3" borderId="1" xfId="0" applyFont="1" applyFill="1" applyBorder="1"/>
    <xf numFmtId="14" fontId="3" fillId="3" borderId="1" xfId="0" applyNumberFormat="1" applyFont="1" applyFill="1" applyBorder="1" applyAlignment="1">
      <alignment horizontal="justify" vertical="top" wrapText="1"/>
    </xf>
    <xf numFmtId="0" fontId="3" fillId="3" borderId="0" xfId="0" applyFont="1" applyFill="1" applyAlignment="1">
      <alignment horizontal="left" vertical="top" wrapText="1"/>
    </xf>
    <xf numFmtId="0" fontId="4" fillId="3" borderId="1" xfId="0" applyFont="1" applyFill="1" applyBorder="1" applyAlignment="1">
      <alignment horizontal="justify" vertical="top" wrapText="1"/>
    </xf>
    <xf numFmtId="49" fontId="4" fillId="3" borderId="1" xfId="0" applyNumberFormat="1" applyFont="1" applyFill="1" applyBorder="1" applyAlignment="1">
      <alignment horizontal="justify" vertical="top" wrapText="1"/>
    </xf>
    <xf numFmtId="49" fontId="3" fillId="3" borderId="0" xfId="0" applyNumberFormat="1" applyFont="1" applyFill="1"/>
    <xf numFmtId="0" fontId="3" fillId="3" borderId="0" xfId="0" applyFont="1" applyFill="1" applyAlignment="1">
      <alignment horizontal="justify"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0" applyFont="1" applyFill="1" applyAlignment="1">
      <alignment horizontal="center"/>
    </xf>
    <xf numFmtId="0" fontId="5" fillId="0" borderId="2" xfId="0" applyFont="1" applyFill="1" applyBorder="1" applyAlignment="1">
      <alignment horizontal="left" vertical="top" wrapText="1"/>
    </xf>
    <xf numFmtId="0" fontId="25" fillId="0" borderId="0" xfId="0" applyFont="1" applyAlignment="1">
      <alignment horizontal="center" vertical="center"/>
    </xf>
    <xf numFmtId="0" fontId="14"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xf>
    <xf numFmtId="0" fontId="27" fillId="0" borderId="0" xfId="0" applyFont="1" applyAlignment="1">
      <alignment vertical="center"/>
    </xf>
    <xf numFmtId="0" fontId="10" fillId="0" borderId="1" xfId="0" applyFont="1" applyBorder="1" applyAlignment="1">
      <alignment horizontal="center" vertical="center" wrapText="1"/>
    </xf>
    <xf numFmtId="0" fontId="27" fillId="0" borderId="0" xfId="0" applyFont="1"/>
    <xf numFmtId="0" fontId="9"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 fillId="0" borderId="0" xfId="0" applyFont="1" applyFill="1" applyAlignment="1">
      <alignment horizontal="left" vertical="top"/>
    </xf>
    <xf numFmtId="0" fontId="12" fillId="0" borderId="4" xfId="0" applyFont="1" applyFill="1" applyBorder="1" applyAlignment="1">
      <alignment horizontal="left" vertical="top" wrapText="1"/>
    </xf>
    <xf numFmtId="165" fontId="5" fillId="0" borderId="1" xfId="0" applyNumberFormat="1" applyFont="1" applyFill="1" applyBorder="1" applyAlignment="1">
      <alignment horizontal="left" vertical="top" wrapText="1"/>
    </xf>
    <xf numFmtId="0" fontId="20" fillId="0" borderId="0" xfId="0" applyFont="1" applyFill="1" applyAlignment="1">
      <alignment horizontal="left" vertical="top"/>
    </xf>
    <xf numFmtId="0" fontId="18" fillId="0" borderId="0" xfId="0" applyFont="1" applyFill="1" applyAlignment="1">
      <alignment horizontal="left" vertical="top"/>
    </xf>
    <xf numFmtId="14" fontId="28" fillId="0" borderId="1" xfId="0" applyNumberFormat="1" applyFont="1" applyBorder="1" applyAlignment="1">
      <alignment horizontal="center" vertical="top" wrapText="1"/>
    </xf>
    <xf numFmtId="0" fontId="28" fillId="0" borderId="1" xfId="0" applyFont="1" applyBorder="1" applyAlignment="1">
      <alignment horizontal="center" vertical="top" wrapText="1"/>
    </xf>
    <xf numFmtId="0" fontId="28" fillId="0" borderId="1" xfId="0" applyFont="1" applyBorder="1" applyAlignment="1">
      <alignment horizontal="left" vertical="top" wrapText="1"/>
    </xf>
    <xf numFmtId="14" fontId="24" fillId="0" borderId="1" xfId="0" applyNumberFormat="1" applyFont="1" applyBorder="1" applyAlignment="1">
      <alignment horizontal="center" vertical="top" wrapText="1"/>
    </xf>
    <xf numFmtId="0" fontId="24" fillId="0" borderId="1" xfId="0" applyFont="1" applyBorder="1" applyAlignment="1">
      <alignment horizontal="center" vertical="top" wrapText="1"/>
    </xf>
    <xf numFmtId="0" fontId="5" fillId="0" borderId="4" xfId="0" applyFont="1" applyFill="1" applyBorder="1" applyAlignment="1">
      <alignment horizontal="left" vertical="top" wrapText="1"/>
    </xf>
    <xf numFmtId="49" fontId="28"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xf>
    <xf numFmtId="49" fontId="4" fillId="4" borderId="1" xfId="0" applyNumberFormat="1" applyFont="1" applyFill="1" applyBorder="1" applyAlignment="1">
      <alignment horizontal="center" vertical="top"/>
    </xf>
    <xf numFmtId="0" fontId="4" fillId="4" borderId="0" xfId="0" applyFont="1" applyFill="1"/>
    <xf numFmtId="0" fontId="5"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7" xfId="0" applyFont="1" applyFill="1" applyBorder="1"/>
    <xf numFmtId="0" fontId="8" fillId="0" borderId="4" xfId="0" applyFont="1" applyFill="1" applyBorder="1"/>
    <xf numFmtId="165" fontId="5" fillId="0" borderId="2"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0" fontId="12" fillId="0" borderId="10" xfId="0" applyFont="1" applyFill="1" applyBorder="1" applyAlignment="1">
      <alignment horizontal="center"/>
    </xf>
    <xf numFmtId="166" fontId="5" fillId="0" borderId="3" xfId="0" applyNumberFormat="1" applyFont="1" applyFill="1" applyBorder="1" applyAlignment="1">
      <alignment horizontal="center" vertical="center" wrapText="1"/>
    </xf>
    <xf numFmtId="0" fontId="12" fillId="0" borderId="13" xfId="0" applyFont="1" applyFill="1" applyBorder="1" applyAlignment="1">
      <alignment horizontal="center"/>
    </xf>
    <xf numFmtId="165" fontId="5" fillId="0" borderId="6" xfId="0" applyNumberFormat="1" applyFont="1" applyFill="1" applyBorder="1" applyAlignment="1">
      <alignment horizontal="center" vertical="center" wrapText="1"/>
    </xf>
    <xf numFmtId="0" fontId="18" fillId="0" borderId="1" xfId="0" applyFont="1" applyFill="1" applyBorder="1"/>
    <xf numFmtId="0" fontId="20" fillId="0" borderId="1" xfId="0" applyFont="1" applyFill="1" applyBorder="1"/>
    <xf numFmtId="0" fontId="18" fillId="0" borderId="0" xfId="0" applyFont="1" applyFill="1" applyBorder="1"/>
    <xf numFmtId="0" fontId="4" fillId="0" borderId="14" xfId="0" applyFont="1" applyFill="1" applyBorder="1" applyAlignment="1">
      <alignment horizontal="center"/>
    </xf>
    <xf numFmtId="167" fontId="23"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Font="1" applyFill="1" applyBorder="1" applyAlignment="1"/>
    <xf numFmtId="0" fontId="5" fillId="0" borderId="2" xfId="0" applyFont="1" applyFill="1" applyBorder="1" applyAlignment="1">
      <alignment horizontal="left" vertical="top" wrapText="1"/>
    </xf>
    <xf numFmtId="0" fontId="5" fillId="0" borderId="1" xfId="0" applyFont="1" applyFill="1" applyBorder="1" applyAlignment="1">
      <alignment horizontal="center" vertical="center" wrapText="1"/>
    </xf>
    <xf numFmtId="166" fontId="28" fillId="0" borderId="1" xfId="0" applyNumberFormat="1" applyFont="1" applyBorder="1" applyAlignment="1">
      <alignment horizontal="center" vertical="center"/>
    </xf>
    <xf numFmtId="0" fontId="9" fillId="0" borderId="15" xfId="0" applyFont="1" applyBorder="1" applyAlignment="1">
      <alignment horizontal="center" vertical="center" wrapText="1"/>
    </xf>
    <xf numFmtId="0" fontId="28" fillId="0" borderId="15" xfId="0" applyFont="1" applyBorder="1" applyAlignment="1">
      <alignment horizontal="left" vertical="top" wrapText="1"/>
    </xf>
    <xf numFmtId="0" fontId="28" fillId="0" borderId="15" xfId="0" applyFont="1" applyBorder="1" applyAlignment="1">
      <alignment horizontal="center"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0" fontId="12" fillId="0" borderId="2" xfId="0" applyFont="1" applyBorder="1" applyAlignment="1">
      <alignment horizontal="center" vertical="top"/>
    </xf>
    <xf numFmtId="0" fontId="12" fillId="0" borderId="4" xfId="0" applyFont="1" applyBorder="1" applyAlignment="1">
      <alignment horizontal="center" vertical="top"/>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center" vertical="top"/>
    </xf>
    <xf numFmtId="49" fontId="6" fillId="0" borderId="2" xfId="0" applyNumberFormat="1" applyFont="1" applyFill="1" applyBorder="1" applyAlignment="1">
      <alignment horizontal="center" vertical="top"/>
    </xf>
    <xf numFmtId="49" fontId="6" fillId="0" borderId="4" xfId="0" applyNumberFormat="1" applyFont="1" applyFill="1" applyBorder="1" applyAlignment="1">
      <alignment horizontal="center" vertical="top"/>
    </xf>
    <xf numFmtId="49" fontId="5" fillId="0" borderId="2" xfId="0" applyNumberFormat="1" applyFont="1" applyFill="1" applyBorder="1" applyAlignment="1">
      <alignment horizontal="center" vertical="top"/>
    </xf>
    <xf numFmtId="49" fontId="5" fillId="0" borderId="4" xfId="0" applyNumberFormat="1" applyFont="1" applyFill="1" applyBorder="1" applyAlignment="1">
      <alignment horizontal="center" vertical="top"/>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center" wrapText="1"/>
    </xf>
    <xf numFmtId="0" fontId="16" fillId="0" borderId="0" xfId="0" applyFont="1" applyFill="1" applyAlignment="1">
      <alignment horizontal="center" wrapText="1"/>
    </xf>
    <xf numFmtId="0" fontId="2" fillId="0" borderId="0" xfId="0" applyFont="1" applyFill="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49" fontId="14" fillId="0" borderId="2"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2" xfId="0" applyFont="1" applyBorder="1" applyAlignment="1">
      <alignment horizontal="center" vertical="top"/>
    </xf>
    <xf numFmtId="0" fontId="14" fillId="0" borderId="4" xfId="0" applyFont="1" applyBorder="1" applyAlignment="1">
      <alignment horizontal="center" vertical="top"/>
    </xf>
    <xf numFmtId="49" fontId="6" fillId="2" borderId="2"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5" fillId="0" borderId="0" xfId="0" applyFont="1" applyAlignment="1">
      <alignment horizontal="center"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3" borderId="3"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4"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3" xfId="0" applyFont="1" applyFill="1" applyBorder="1" applyAlignment="1">
      <alignment horizontal="center" vertical="top" wrapText="1"/>
    </xf>
    <xf numFmtId="0" fontId="4" fillId="4" borderId="5" xfId="0" applyFont="1" applyFill="1" applyBorder="1" applyAlignment="1">
      <alignment horizontal="center" vertical="top" wrapText="1"/>
    </xf>
    <xf numFmtId="0" fontId="4" fillId="4" borderId="6" xfId="0" applyFont="1" applyFill="1" applyBorder="1" applyAlignment="1">
      <alignment horizontal="center" vertical="top" wrapText="1"/>
    </xf>
    <xf numFmtId="49" fontId="12" fillId="3" borderId="1" xfId="0" applyNumberFormat="1" applyFont="1" applyFill="1" applyBorder="1" applyAlignment="1">
      <alignment horizontal="center" vertical="center"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2" fillId="3" borderId="0" xfId="0" applyFont="1" applyFill="1" applyAlignment="1">
      <alignment horizontal="center"/>
    </xf>
    <xf numFmtId="0" fontId="1" fillId="3" borderId="0" xfId="0" applyFont="1" applyFill="1" applyAlignment="1"/>
    <xf numFmtId="0" fontId="12" fillId="3" borderId="1" xfId="0" applyFont="1" applyFill="1" applyBorder="1" applyAlignment="1">
      <alignment horizontal="center" vertical="justify" wrapText="1"/>
    </xf>
    <xf numFmtId="0" fontId="12" fillId="3" borderId="1" xfId="0" applyFont="1" applyFill="1" applyBorder="1" applyAlignment="1">
      <alignment horizontal="center" vertical="center" wrapText="1"/>
    </xf>
    <xf numFmtId="0" fontId="13" fillId="0" borderId="0" xfId="0" applyFont="1" applyAlignment="1">
      <alignment horizontal="center"/>
    </xf>
    <xf numFmtId="0" fontId="2" fillId="0" borderId="0" xfId="0" applyFont="1" applyFill="1" applyAlignment="1">
      <alignment horizontal="center" wrapText="1"/>
    </xf>
    <xf numFmtId="0" fontId="12" fillId="0" borderId="0" xfId="0" applyFont="1" applyAlignment="1">
      <alignment horizontal="left" wrapText="1"/>
    </xf>
    <xf numFmtId="0" fontId="6" fillId="0" borderId="3"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0" borderId="0" xfId="0" applyFont="1" applyFill="1" applyAlignment="1">
      <alignment horizontal="center"/>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12" xfId="0" applyFont="1" applyFill="1" applyBorder="1"/>
    <xf numFmtId="0" fontId="8" fillId="0" borderId="13" xfId="0" applyFont="1" applyFill="1" applyBorder="1"/>
    <xf numFmtId="0" fontId="12" fillId="0" borderId="1" xfId="0" applyFont="1" applyFill="1" applyBorder="1" applyAlignment="1"/>
    <xf numFmtId="0" fontId="12" fillId="0" borderId="2"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8" xfId="0" applyFont="1" applyFill="1" applyBorder="1" applyAlignment="1">
      <alignment horizontal="center" vertical="center" wrapText="1"/>
    </xf>
    <xf numFmtId="0" fontId="8" fillId="0" borderId="9" xfId="0" applyFont="1" applyFill="1" applyBorder="1"/>
    <xf numFmtId="0" fontId="8" fillId="0" borderId="10" xfId="0" applyFont="1" applyFill="1" applyBorder="1"/>
    <xf numFmtId="0" fontId="12" fillId="0" borderId="4" xfId="0" applyFont="1" applyFill="1" applyBorder="1" applyAlignment="1">
      <alignment horizontal="center" vertical="center" wrapText="1"/>
    </xf>
    <xf numFmtId="0" fontId="8" fillId="0" borderId="1" xfId="0" applyFont="1" applyBorder="1"/>
    <xf numFmtId="0" fontId="2" fillId="0" borderId="0" xfId="0" applyFont="1" applyFill="1" applyAlignment="1">
      <alignment horizontal="center" vertical="center"/>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49" fontId="3" fillId="3" borderId="2" xfId="0" applyNumberFormat="1" applyFont="1" applyFill="1" applyBorder="1" applyAlignment="1">
      <alignment horizontal="center" vertical="top" wrapText="1"/>
    </xf>
    <xf numFmtId="49" fontId="3" fillId="3" borderId="4" xfId="0" applyNumberFormat="1" applyFont="1" applyFill="1" applyBorder="1" applyAlignment="1">
      <alignment horizontal="center" vertical="top" wrapText="1"/>
    </xf>
    <xf numFmtId="0" fontId="3" fillId="3" borderId="2" xfId="0" applyFont="1" applyFill="1" applyBorder="1" applyAlignment="1">
      <alignment horizontal="center" vertical="top"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21" fillId="0" borderId="1"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Q34"/>
  <sheetViews>
    <sheetView topLeftCell="A4" workbookViewId="0">
      <selection activeCell="P17" sqref="P17"/>
    </sheetView>
  </sheetViews>
  <sheetFormatPr defaultRowHeight="15"/>
  <cols>
    <col min="1" max="5" width="3.28515625" customWidth="1"/>
    <col min="6" max="6" width="33.5703125" customWidth="1"/>
    <col min="7" max="7" width="13.42578125" customWidth="1"/>
    <col min="8" max="8" width="5.42578125" customWidth="1"/>
    <col min="9" max="10" width="4" customWidth="1"/>
    <col min="11" max="11" width="10" customWidth="1"/>
    <col min="12" max="12" width="4.5703125" customWidth="1"/>
    <col min="13" max="13" width="9" customWidth="1"/>
    <col min="14" max="14" width="9.42578125" customWidth="1"/>
    <col min="15" max="15" width="9.7109375" customWidth="1"/>
    <col min="16" max="16" width="7.5703125" customWidth="1"/>
    <col min="17" max="17" width="9.140625" customWidth="1"/>
  </cols>
  <sheetData>
    <row r="1" spans="1:17">
      <c r="A1" s="5"/>
      <c r="B1" s="5"/>
      <c r="C1" s="5"/>
      <c r="D1" s="5"/>
      <c r="E1" s="5"/>
      <c r="F1" s="5"/>
      <c r="G1" s="5"/>
      <c r="H1" s="5"/>
      <c r="I1" s="5"/>
      <c r="J1" s="5"/>
      <c r="K1" s="5"/>
      <c r="L1" s="5"/>
      <c r="M1" s="5"/>
      <c r="N1" s="219" t="s">
        <v>86</v>
      </c>
      <c r="O1" s="219"/>
      <c r="P1" s="219"/>
      <c r="Q1" s="219"/>
    </row>
    <row r="2" spans="1:17" ht="42" customHeight="1">
      <c r="A2" s="5"/>
      <c r="B2" s="5"/>
      <c r="C2" s="5"/>
      <c r="D2" s="5"/>
      <c r="E2" s="5"/>
      <c r="F2" s="5"/>
      <c r="G2" s="5"/>
      <c r="H2" s="5"/>
      <c r="I2" s="5"/>
      <c r="J2" s="5"/>
      <c r="K2" s="5"/>
      <c r="L2" s="5"/>
      <c r="M2" s="5"/>
      <c r="N2" s="220" t="s">
        <v>106</v>
      </c>
      <c r="O2" s="220"/>
      <c r="P2" s="220"/>
      <c r="Q2" s="220"/>
    </row>
    <row r="3" spans="1:17" ht="15" customHeight="1">
      <c r="A3" s="5"/>
      <c r="B3" s="5"/>
      <c r="C3" s="5"/>
      <c r="D3" s="5"/>
      <c r="E3" s="5"/>
      <c r="F3" s="5"/>
      <c r="G3" s="5"/>
      <c r="H3" s="5"/>
      <c r="I3" s="5"/>
      <c r="J3" s="5"/>
      <c r="K3" s="5"/>
      <c r="L3" s="5"/>
      <c r="M3" s="5"/>
      <c r="N3" s="220" t="s">
        <v>87</v>
      </c>
      <c r="O3" s="220"/>
      <c r="P3" s="220"/>
      <c r="Q3" s="220"/>
    </row>
    <row r="4" spans="1:17">
      <c r="A4" s="5"/>
      <c r="B4" s="5"/>
      <c r="C4" s="5"/>
      <c r="D4" s="5"/>
      <c r="E4" s="5"/>
      <c r="F4" s="5"/>
      <c r="G4" s="5"/>
      <c r="H4" s="5"/>
      <c r="I4" s="5"/>
      <c r="J4" s="5"/>
      <c r="K4" s="5"/>
      <c r="L4" s="5"/>
      <c r="M4" s="5"/>
      <c r="O4" s="220"/>
      <c r="P4" s="220"/>
      <c r="Q4" s="220"/>
    </row>
    <row r="5" spans="1:17">
      <c r="A5" s="5"/>
      <c r="B5" s="5"/>
      <c r="C5" s="5"/>
      <c r="D5" s="5"/>
      <c r="E5" s="5"/>
      <c r="F5" s="5"/>
      <c r="G5" s="5"/>
      <c r="H5" s="5"/>
      <c r="I5" s="5"/>
      <c r="J5" s="5"/>
      <c r="K5" s="5"/>
      <c r="L5" s="5"/>
      <c r="M5" s="5"/>
      <c r="N5" s="3"/>
      <c r="O5" s="3"/>
      <c r="P5" s="5"/>
      <c r="Q5" s="5"/>
    </row>
    <row r="6" spans="1:17" ht="33" customHeight="1">
      <c r="A6" s="221" t="s">
        <v>289</v>
      </c>
      <c r="B6" s="221"/>
      <c r="C6" s="221"/>
      <c r="D6" s="221"/>
      <c r="E6" s="221"/>
      <c r="F6" s="221"/>
      <c r="G6" s="221"/>
      <c r="H6" s="221"/>
      <c r="I6" s="221"/>
      <c r="J6" s="221"/>
      <c r="K6" s="221"/>
      <c r="L6" s="221"/>
      <c r="M6" s="221"/>
      <c r="N6" s="221"/>
      <c r="O6" s="221"/>
      <c r="P6" s="221"/>
      <c r="Q6" s="221"/>
    </row>
    <row r="7" spans="1:17" ht="6" customHeight="1">
      <c r="A7" s="33"/>
      <c r="B7" s="33"/>
      <c r="C7" s="33"/>
      <c r="D7" s="33"/>
      <c r="E7" s="33"/>
      <c r="F7" s="33"/>
      <c r="G7" s="33"/>
      <c r="H7" s="33"/>
      <c r="I7" s="33"/>
      <c r="J7" s="33"/>
      <c r="K7" s="33"/>
      <c r="L7" s="33"/>
      <c r="M7" s="33"/>
      <c r="N7" s="33"/>
      <c r="O7" s="33"/>
      <c r="P7" s="33"/>
      <c r="Q7" s="33"/>
    </row>
    <row r="8" spans="1:17">
      <c r="A8" s="222" t="s">
        <v>103</v>
      </c>
      <c r="B8" s="222"/>
      <c r="C8" s="222"/>
      <c r="D8" s="222"/>
      <c r="E8" s="222"/>
      <c r="F8" s="222"/>
      <c r="G8" s="222"/>
      <c r="H8" s="222"/>
      <c r="I8" s="222"/>
      <c r="J8" s="222"/>
      <c r="K8" s="222"/>
      <c r="L8" s="222"/>
      <c r="M8" s="222"/>
      <c r="N8" s="222"/>
      <c r="O8" s="222"/>
      <c r="P8" s="222"/>
      <c r="Q8" s="222"/>
    </row>
    <row r="9" spans="1:17">
      <c r="A9" s="5"/>
      <c r="B9" s="5"/>
      <c r="C9" s="5"/>
      <c r="D9" s="4"/>
      <c r="E9" s="4"/>
      <c r="F9" s="4"/>
      <c r="G9" s="4"/>
      <c r="H9" s="4"/>
      <c r="I9" s="4"/>
      <c r="J9" s="4"/>
      <c r="K9" s="4"/>
      <c r="L9" s="4"/>
      <c r="M9" s="4"/>
      <c r="N9" s="4"/>
      <c r="O9" s="4"/>
      <c r="P9" s="4"/>
      <c r="Q9" s="4"/>
    </row>
    <row r="10" spans="1:17" ht="21.75" customHeight="1">
      <c r="A10" s="215" t="s">
        <v>167</v>
      </c>
      <c r="B10" s="216"/>
      <c r="C10" s="216"/>
      <c r="D10" s="216"/>
      <c r="E10" s="217"/>
      <c r="F10" s="214" t="s">
        <v>48</v>
      </c>
      <c r="G10" s="214" t="s">
        <v>50</v>
      </c>
      <c r="H10" s="214" t="s">
        <v>51</v>
      </c>
      <c r="I10" s="214"/>
      <c r="J10" s="214"/>
      <c r="K10" s="214"/>
      <c r="L10" s="214"/>
      <c r="M10" s="214" t="s">
        <v>52</v>
      </c>
      <c r="N10" s="214"/>
      <c r="O10" s="214"/>
      <c r="P10" s="214" t="s">
        <v>92</v>
      </c>
      <c r="Q10" s="214"/>
    </row>
    <row r="11" spans="1:17" ht="101.25">
      <c r="A11" s="9" t="s">
        <v>174</v>
      </c>
      <c r="B11" s="9" t="s">
        <v>168</v>
      </c>
      <c r="C11" s="9" t="s">
        <v>169</v>
      </c>
      <c r="D11" s="9" t="s">
        <v>170</v>
      </c>
      <c r="E11" s="9" t="s">
        <v>83</v>
      </c>
      <c r="F11" s="218" t="s">
        <v>46</v>
      </c>
      <c r="G11" s="214"/>
      <c r="H11" s="9" t="s">
        <v>53</v>
      </c>
      <c r="I11" s="9" t="s">
        <v>54</v>
      </c>
      <c r="J11" s="9" t="s">
        <v>55</v>
      </c>
      <c r="K11" s="9" t="s">
        <v>56</v>
      </c>
      <c r="L11" s="9" t="s">
        <v>57</v>
      </c>
      <c r="M11" s="136" t="s">
        <v>285</v>
      </c>
      <c r="N11" s="136" t="s">
        <v>286</v>
      </c>
      <c r="O11" s="136" t="s">
        <v>93</v>
      </c>
      <c r="P11" s="136" t="s">
        <v>287</v>
      </c>
      <c r="Q11" s="136" t="s">
        <v>288</v>
      </c>
    </row>
    <row r="12" spans="1:17">
      <c r="A12" s="136">
        <v>1</v>
      </c>
      <c r="B12" s="136">
        <v>2</v>
      </c>
      <c r="C12" s="136">
        <v>3</v>
      </c>
      <c r="D12" s="136">
        <v>4</v>
      </c>
      <c r="E12" s="142">
        <v>5</v>
      </c>
      <c r="F12" s="137">
        <v>6</v>
      </c>
      <c r="G12" s="136">
        <v>7</v>
      </c>
      <c r="H12" s="136">
        <v>8</v>
      </c>
      <c r="I12" s="136">
        <v>9</v>
      </c>
      <c r="J12" s="136">
        <v>10</v>
      </c>
      <c r="K12" s="136">
        <v>11</v>
      </c>
      <c r="L12" s="136">
        <v>12</v>
      </c>
      <c r="M12" s="136">
        <v>13</v>
      </c>
      <c r="N12" s="136">
        <v>14</v>
      </c>
      <c r="O12" s="136">
        <v>15</v>
      </c>
      <c r="P12" s="136">
        <v>16</v>
      </c>
      <c r="Q12" s="136">
        <v>17</v>
      </c>
    </row>
    <row r="13" spans="1:17">
      <c r="A13" s="209" t="s">
        <v>178</v>
      </c>
      <c r="B13" s="209"/>
      <c r="C13" s="209"/>
      <c r="D13" s="209"/>
      <c r="E13" s="210"/>
      <c r="F13" s="208" t="s">
        <v>65</v>
      </c>
      <c r="G13" s="13" t="s">
        <v>59</v>
      </c>
      <c r="H13" s="15"/>
      <c r="I13" s="15"/>
      <c r="J13" s="15"/>
      <c r="K13" s="15"/>
      <c r="L13" s="15"/>
      <c r="M13" s="81">
        <v>70</v>
      </c>
      <c r="N13" s="81">
        <v>9.3000000000000007</v>
      </c>
      <c r="O13" s="81">
        <v>9.3000000000000007</v>
      </c>
      <c r="P13" s="81">
        <f t="shared" ref="P13:P18" si="0">O13/M13*100</f>
        <v>13.285714285714286</v>
      </c>
      <c r="Q13" s="81">
        <f>O13/N13*100</f>
        <v>100</v>
      </c>
    </row>
    <row r="14" spans="1:17" ht="31.5">
      <c r="A14" s="209"/>
      <c r="B14" s="209"/>
      <c r="C14" s="209"/>
      <c r="D14" s="209"/>
      <c r="E14" s="211"/>
      <c r="F14" s="208"/>
      <c r="G14" s="17" t="s">
        <v>62</v>
      </c>
      <c r="H14" s="15">
        <v>933</v>
      </c>
      <c r="I14" s="15"/>
      <c r="J14" s="15"/>
      <c r="K14" s="15"/>
      <c r="L14" s="15"/>
      <c r="M14" s="81">
        <v>70</v>
      </c>
      <c r="N14" s="81">
        <v>9.3000000000000007</v>
      </c>
      <c r="O14" s="81">
        <v>9.3000000000000007</v>
      </c>
      <c r="P14" s="81">
        <f t="shared" si="0"/>
        <v>13.285714285714286</v>
      </c>
      <c r="Q14" s="81">
        <f t="shared" ref="Q14" si="1">O14/N14*100</f>
        <v>100</v>
      </c>
    </row>
    <row r="15" spans="1:17">
      <c r="A15" s="209" t="s">
        <v>178</v>
      </c>
      <c r="B15" s="209" t="s">
        <v>166</v>
      </c>
      <c r="C15" s="209"/>
      <c r="D15" s="209"/>
      <c r="E15" s="210"/>
      <c r="F15" s="208" t="s">
        <v>64</v>
      </c>
      <c r="G15" s="13" t="s">
        <v>59</v>
      </c>
      <c r="H15" s="15"/>
      <c r="I15" s="15"/>
      <c r="J15" s="15"/>
      <c r="K15" s="15"/>
      <c r="L15" s="15"/>
      <c r="M15" s="81">
        <v>0</v>
      </c>
      <c r="N15" s="81">
        <v>0</v>
      </c>
      <c r="O15" s="81">
        <v>0</v>
      </c>
      <c r="P15" s="81">
        <v>0</v>
      </c>
      <c r="Q15" s="81">
        <v>0</v>
      </c>
    </row>
    <row r="16" spans="1:17" ht="31.5">
      <c r="A16" s="209"/>
      <c r="B16" s="209"/>
      <c r="C16" s="209"/>
      <c r="D16" s="209"/>
      <c r="E16" s="211"/>
      <c r="F16" s="208"/>
      <c r="G16" s="17" t="s">
        <v>62</v>
      </c>
      <c r="H16" s="6">
        <v>933</v>
      </c>
      <c r="I16" s="15"/>
      <c r="J16" s="15"/>
      <c r="K16" s="15"/>
      <c r="L16" s="15"/>
      <c r="M16" s="81">
        <v>0</v>
      </c>
      <c r="N16" s="81">
        <v>0</v>
      </c>
      <c r="O16" s="81">
        <v>9.3000000000000007</v>
      </c>
      <c r="P16" s="81">
        <v>0</v>
      </c>
      <c r="Q16" s="81">
        <v>0</v>
      </c>
    </row>
    <row r="17" spans="1:17">
      <c r="A17" s="209" t="s">
        <v>178</v>
      </c>
      <c r="B17" s="209" t="s">
        <v>165</v>
      </c>
      <c r="C17" s="209"/>
      <c r="D17" s="209"/>
      <c r="E17" s="210"/>
      <c r="F17" s="208" t="s">
        <v>58</v>
      </c>
      <c r="G17" s="13" t="s">
        <v>59</v>
      </c>
      <c r="H17" s="6"/>
      <c r="I17" s="6"/>
      <c r="J17" s="6"/>
      <c r="K17" s="6"/>
      <c r="L17" s="6"/>
      <c r="M17" s="81">
        <v>70</v>
      </c>
      <c r="N17" s="81">
        <v>9.3000000000000007</v>
      </c>
      <c r="O17" s="81">
        <v>9.3000000000000007</v>
      </c>
      <c r="P17" s="81">
        <v>0</v>
      </c>
      <c r="Q17" s="81">
        <f>O17/N17*100</f>
        <v>100</v>
      </c>
    </row>
    <row r="18" spans="1:17" ht="31.5">
      <c r="A18" s="209"/>
      <c r="B18" s="209"/>
      <c r="C18" s="209"/>
      <c r="D18" s="209"/>
      <c r="E18" s="211"/>
      <c r="F18" s="208"/>
      <c r="G18" s="17" t="s">
        <v>21</v>
      </c>
      <c r="H18" s="6">
        <v>933</v>
      </c>
      <c r="I18" s="10" t="s">
        <v>173</v>
      </c>
      <c r="J18" s="6">
        <v>12</v>
      </c>
      <c r="K18" s="10"/>
      <c r="L18" s="6"/>
      <c r="M18" s="81">
        <v>70</v>
      </c>
      <c r="N18" s="81">
        <v>9.3000000000000007</v>
      </c>
      <c r="O18" s="81">
        <v>9.3000000000000007</v>
      </c>
      <c r="P18" s="81">
        <f t="shared" si="0"/>
        <v>13.285714285714286</v>
      </c>
      <c r="Q18" s="81">
        <f t="shared" ref="Q18" si="2">O18/N18*100</f>
        <v>100</v>
      </c>
    </row>
    <row r="19" spans="1:17" ht="67.5">
      <c r="A19" s="11" t="s">
        <v>178</v>
      </c>
      <c r="B19" s="11" t="s">
        <v>165</v>
      </c>
      <c r="C19" s="11" t="s">
        <v>12</v>
      </c>
      <c r="D19" s="18">
        <v>1</v>
      </c>
      <c r="E19" s="18">
        <v>1</v>
      </c>
      <c r="F19" s="12" t="s">
        <v>60</v>
      </c>
      <c r="G19" s="56" t="s">
        <v>21</v>
      </c>
      <c r="H19" s="19">
        <v>933</v>
      </c>
      <c r="I19" s="42" t="s">
        <v>173</v>
      </c>
      <c r="J19" s="19">
        <v>12</v>
      </c>
      <c r="K19" s="42"/>
      <c r="L19" s="19">
        <v>810</v>
      </c>
      <c r="M19" s="82">
        <v>0</v>
      </c>
      <c r="N19" s="82">
        <v>0</v>
      </c>
      <c r="O19" s="82">
        <v>0</v>
      </c>
      <c r="P19" s="81">
        <v>0</v>
      </c>
      <c r="Q19" s="81">
        <v>0</v>
      </c>
    </row>
    <row r="20" spans="1:17" ht="45">
      <c r="A20" s="11" t="s">
        <v>178</v>
      </c>
      <c r="B20" s="11" t="s">
        <v>165</v>
      </c>
      <c r="C20" s="11" t="s">
        <v>12</v>
      </c>
      <c r="D20" s="18">
        <v>2</v>
      </c>
      <c r="E20" s="18">
        <v>1</v>
      </c>
      <c r="F20" s="12" t="s">
        <v>14</v>
      </c>
      <c r="G20" s="56" t="s">
        <v>21</v>
      </c>
      <c r="H20" s="19">
        <v>933</v>
      </c>
      <c r="I20" s="42" t="s">
        <v>173</v>
      </c>
      <c r="J20" s="19">
        <v>12</v>
      </c>
      <c r="K20" s="42" t="s">
        <v>107</v>
      </c>
      <c r="L20" s="19">
        <v>810</v>
      </c>
      <c r="M20" s="82">
        <v>10</v>
      </c>
      <c r="N20" s="82">
        <v>0</v>
      </c>
      <c r="O20" s="82">
        <v>0</v>
      </c>
      <c r="P20" s="81">
        <v>0</v>
      </c>
      <c r="Q20" s="81">
        <v>0</v>
      </c>
    </row>
    <row r="21" spans="1:17">
      <c r="A21" s="212" t="s">
        <v>178</v>
      </c>
      <c r="B21" s="212" t="s">
        <v>165</v>
      </c>
      <c r="C21" s="212" t="s">
        <v>12</v>
      </c>
      <c r="D21" s="229">
        <v>3</v>
      </c>
      <c r="E21" s="229">
        <v>1</v>
      </c>
      <c r="F21" s="206" t="s">
        <v>108</v>
      </c>
      <c r="G21" s="225" t="s">
        <v>21</v>
      </c>
      <c r="H21" s="223">
        <v>933</v>
      </c>
      <c r="I21" s="227" t="s">
        <v>173</v>
      </c>
      <c r="J21" s="223">
        <v>12</v>
      </c>
      <c r="K21" s="42" t="s">
        <v>109</v>
      </c>
      <c r="L21" s="223">
        <v>810</v>
      </c>
      <c r="M21" s="82">
        <v>0</v>
      </c>
      <c r="N21" s="82">
        <v>0</v>
      </c>
      <c r="O21" s="82">
        <v>0</v>
      </c>
      <c r="P21" s="81">
        <v>0</v>
      </c>
      <c r="Q21" s="81">
        <v>0</v>
      </c>
    </row>
    <row r="22" spans="1:17">
      <c r="A22" s="213"/>
      <c r="B22" s="213"/>
      <c r="C22" s="213"/>
      <c r="D22" s="230"/>
      <c r="E22" s="230"/>
      <c r="F22" s="207"/>
      <c r="G22" s="226"/>
      <c r="H22" s="224"/>
      <c r="I22" s="228"/>
      <c r="J22" s="224"/>
      <c r="K22" s="42" t="s">
        <v>49</v>
      </c>
      <c r="L22" s="224"/>
      <c r="M22" s="82">
        <v>0</v>
      </c>
      <c r="N22" s="82">
        <v>0</v>
      </c>
      <c r="O22" s="82">
        <v>0</v>
      </c>
      <c r="P22" s="81">
        <v>0</v>
      </c>
      <c r="Q22" s="81">
        <v>0</v>
      </c>
    </row>
    <row r="23" spans="1:17" s="63" customFormat="1" ht="78.75">
      <c r="A23" s="57" t="s">
        <v>178</v>
      </c>
      <c r="B23" s="57" t="s">
        <v>165</v>
      </c>
      <c r="C23" s="57" t="s">
        <v>12</v>
      </c>
      <c r="D23" s="58">
        <v>7</v>
      </c>
      <c r="E23" s="58">
        <v>1</v>
      </c>
      <c r="F23" s="59" t="s">
        <v>119</v>
      </c>
      <c r="G23" s="59" t="s">
        <v>21</v>
      </c>
      <c r="H23" s="60">
        <v>933</v>
      </c>
      <c r="I23" s="61" t="s">
        <v>173</v>
      </c>
      <c r="J23" s="60">
        <v>12</v>
      </c>
      <c r="K23" s="62" t="s">
        <v>49</v>
      </c>
      <c r="L23" s="60">
        <v>810</v>
      </c>
      <c r="M23" s="83">
        <v>0</v>
      </c>
      <c r="N23" s="83">
        <v>0</v>
      </c>
      <c r="O23" s="83">
        <v>0</v>
      </c>
      <c r="P23" s="84">
        <v>0</v>
      </c>
      <c r="Q23" s="81">
        <v>0</v>
      </c>
    </row>
    <row r="24" spans="1:17" ht="33.75">
      <c r="A24" s="11" t="s">
        <v>178</v>
      </c>
      <c r="B24" s="11" t="s">
        <v>165</v>
      </c>
      <c r="C24" s="11" t="s">
        <v>171</v>
      </c>
      <c r="D24" s="18">
        <v>1</v>
      </c>
      <c r="E24" s="18">
        <v>1</v>
      </c>
      <c r="F24" s="12" t="s">
        <v>16</v>
      </c>
      <c r="G24" s="56" t="s">
        <v>21</v>
      </c>
      <c r="H24" s="19">
        <v>933</v>
      </c>
      <c r="I24" s="42" t="s">
        <v>173</v>
      </c>
      <c r="J24" s="19">
        <v>12</v>
      </c>
      <c r="K24" s="42" t="s">
        <v>111</v>
      </c>
      <c r="L24" s="19">
        <v>244</v>
      </c>
      <c r="M24" s="82">
        <v>60</v>
      </c>
      <c r="N24" s="82">
        <v>0</v>
      </c>
      <c r="O24" s="82">
        <v>0</v>
      </c>
      <c r="P24" s="81">
        <f>O24/M24*100</f>
        <v>0</v>
      </c>
      <c r="Q24" s="81">
        <v>0</v>
      </c>
    </row>
    <row r="25" spans="1:17" s="80" customFormat="1" ht="24.75" customHeight="1">
      <c r="A25" s="212" t="s">
        <v>178</v>
      </c>
      <c r="B25" s="212" t="s">
        <v>165</v>
      </c>
      <c r="C25" s="212" t="s">
        <v>173</v>
      </c>
      <c r="D25" s="204"/>
      <c r="E25" s="204"/>
      <c r="F25" s="202" t="s">
        <v>17</v>
      </c>
      <c r="G25" s="13" t="s">
        <v>59</v>
      </c>
      <c r="H25" s="78"/>
      <c r="I25" s="79"/>
      <c r="J25" s="78"/>
      <c r="K25" s="79"/>
      <c r="L25" s="78"/>
      <c r="M25" s="85">
        <v>0</v>
      </c>
      <c r="N25" s="85">
        <v>0</v>
      </c>
      <c r="O25" s="87">
        <v>0</v>
      </c>
      <c r="P25" s="85">
        <v>0</v>
      </c>
      <c r="Q25" s="81">
        <v>0</v>
      </c>
    </row>
    <row r="26" spans="1:17" s="80" customFormat="1" ht="30.75" customHeight="1">
      <c r="A26" s="213"/>
      <c r="B26" s="213"/>
      <c r="C26" s="213"/>
      <c r="D26" s="205"/>
      <c r="E26" s="205"/>
      <c r="F26" s="203"/>
      <c r="G26" s="13" t="s">
        <v>21</v>
      </c>
      <c r="H26" s="78">
        <v>933</v>
      </c>
      <c r="I26" s="79"/>
      <c r="J26" s="78"/>
      <c r="K26" s="79"/>
      <c r="L26" s="78"/>
      <c r="M26" s="86">
        <v>0</v>
      </c>
      <c r="N26" s="86">
        <f>N28</f>
        <v>0</v>
      </c>
      <c r="O26" s="87">
        <v>0</v>
      </c>
      <c r="P26" s="86">
        <v>0</v>
      </c>
      <c r="Q26" s="81">
        <v>0</v>
      </c>
    </row>
    <row r="27" spans="1:17" s="80" customFormat="1" ht="39" customHeight="1">
      <c r="A27" s="212" t="s">
        <v>178</v>
      </c>
      <c r="B27" s="212" t="s">
        <v>165</v>
      </c>
      <c r="C27" s="212" t="s">
        <v>173</v>
      </c>
      <c r="D27" s="204">
        <v>1</v>
      </c>
      <c r="E27" s="204">
        <v>1</v>
      </c>
      <c r="F27" s="206" t="s">
        <v>23</v>
      </c>
      <c r="G27" s="206" t="s">
        <v>21</v>
      </c>
      <c r="H27" s="198">
        <v>933</v>
      </c>
      <c r="I27" s="200" t="s">
        <v>173</v>
      </c>
      <c r="J27" s="198">
        <v>12</v>
      </c>
      <c r="K27" s="79" t="s">
        <v>18</v>
      </c>
      <c r="L27" s="198">
        <v>244</v>
      </c>
      <c r="M27" s="71">
        <v>0</v>
      </c>
      <c r="N27" s="71">
        <v>0</v>
      </c>
      <c r="O27" s="87">
        <v>0</v>
      </c>
      <c r="P27" s="71">
        <v>0</v>
      </c>
      <c r="Q27" s="81">
        <v>0</v>
      </c>
    </row>
    <row r="28" spans="1:17" s="80" customFormat="1" ht="39.75" customHeight="1">
      <c r="A28" s="213"/>
      <c r="B28" s="213"/>
      <c r="C28" s="213"/>
      <c r="D28" s="205"/>
      <c r="E28" s="205"/>
      <c r="F28" s="207"/>
      <c r="G28" s="207"/>
      <c r="H28" s="199"/>
      <c r="I28" s="201"/>
      <c r="J28" s="199"/>
      <c r="K28" s="79" t="s">
        <v>19</v>
      </c>
      <c r="L28" s="199"/>
      <c r="M28" s="71">
        <v>0</v>
      </c>
      <c r="N28" s="71">
        <v>0</v>
      </c>
      <c r="O28" s="87">
        <v>0</v>
      </c>
      <c r="P28" s="71">
        <v>0</v>
      </c>
      <c r="Q28" s="81">
        <v>0</v>
      </c>
    </row>
    <row r="29" spans="1:17">
      <c r="A29" s="209" t="s">
        <v>178</v>
      </c>
      <c r="B29" s="209" t="s">
        <v>176</v>
      </c>
      <c r="C29" s="209"/>
      <c r="D29" s="209"/>
      <c r="E29" s="210"/>
      <c r="F29" s="208" t="s">
        <v>61</v>
      </c>
      <c r="G29" s="13" t="s">
        <v>59</v>
      </c>
      <c r="H29" s="15"/>
      <c r="I29" s="15"/>
      <c r="J29" s="15"/>
      <c r="K29" s="15"/>
      <c r="L29" s="15"/>
      <c r="M29" s="81">
        <f>M30</f>
        <v>0</v>
      </c>
      <c r="N29" s="81">
        <f>N30</f>
        <v>0</v>
      </c>
      <c r="O29" s="81">
        <f>O30</f>
        <v>0</v>
      </c>
      <c r="P29" s="81">
        <v>0</v>
      </c>
      <c r="Q29" s="81">
        <v>0</v>
      </c>
    </row>
    <row r="30" spans="1:17" ht="31.5">
      <c r="A30" s="209"/>
      <c r="B30" s="209"/>
      <c r="C30" s="209"/>
      <c r="D30" s="209"/>
      <c r="E30" s="211"/>
      <c r="F30" s="208"/>
      <c r="G30" s="17" t="s">
        <v>62</v>
      </c>
      <c r="H30" s="6">
        <v>933</v>
      </c>
      <c r="I30" s="15"/>
      <c r="J30" s="15"/>
      <c r="K30" s="15"/>
      <c r="L30" s="15"/>
      <c r="M30" s="81">
        <v>0</v>
      </c>
      <c r="N30" s="81">
        <v>0</v>
      </c>
      <c r="O30" s="81">
        <v>0</v>
      </c>
      <c r="P30" s="81">
        <v>0</v>
      </c>
      <c r="Q30" s="81">
        <v>0</v>
      </c>
    </row>
    <row r="31" spans="1:17">
      <c r="A31" s="209" t="s">
        <v>178</v>
      </c>
      <c r="B31" s="209" t="s">
        <v>177</v>
      </c>
      <c r="C31" s="209"/>
      <c r="D31" s="209"/>
      <c r="E31" s="210"/>
      <c r="F31" s="208" t="s">
        <v>63</v>
      </c>
      <c r="G31" s="13" t="s">
        <v>59</v>
      </c>
      <c r="H31" s="15"/>
      <c r="I31" s="15"/>
      <c r="J31" s="15"/>
      <c r="K31" s="15"/>
      <c r="L31" s="15"/>
      <c r="M31" s="81">
        <f t="shared" ref="M31:O33" si="3">M32</f>
        <v>0</v>
      </c>
      <c r="N31" s="81">
        <f t="shared" si="3"/>
        <v>0</v>
      </c>
      <c r="O31" s="81">
        <f t="shared" si="3"/>
        <v>0</v>
      </c>
      <c r="P31" s="81">
        <v>0</v>
      </c>
      <c r="Q31" s="81">
        <v>0</v>
      </c>
    </row>
    <row r="32" spans="1:17" ht="31.5">
      <c r="A32" s="209"/>
      <c r="B32" s="209"/>
      <c r="C32" s="209"/>
      <c r="D32" s="209"/>
      <c r="E32" s="211"/>
      <c r="F32" s="208"/>
      <c r="G32" s="17" t="s">
        <v>62</v>
      </c>
      <c r="H32" s="6">
        <v>933</v>
      </c>
      <c r="I32" s="15"/>
      <c r="J32" s="15"/>
      <c r="K32" s="15"/>
      <c r="L32" s="15"/>
      <c r="M32" s="81">
        <v>0</v>
      </c>
      <c r="N32" s="81">
        <v>0</v>
      </c>
      <c r="O32" s="81">
        <v>0</v>
      </c>
      <c r="P32" s="81">
        <v>0</v>
      </c>
      <c r="Q32" s="81">
        <v>0</v>
      </c>
    </row>
    <row r="33" spans="1:17">
      <c r="A33" s="209" t="s">
        <v>178</v>
      </c>
      <c r="B33" s="209" t="s">
        <v>112</v>
      </c>
      <c r="C33" s="209"/>
      <c r="D33" s="209"/>
      <c r="E33" s="210"/>
      <c r="F33" s="208" t="s">
        <v>113</v>
      </c>
      <c r="G33" s="13" t="s">
        <v>59</v>
      </c>
      <c r="H33" s="15"/>
      <c r="I33" s="15"/>
      <c r="J33" s="15"/>
      <c r="K33" s="15"/>
      <c r="L33" s="15"/>
      <c r="M33" s="81">
        <f t="shared" si="3"/>
        <v>0</v>
      </c>
      <c r="N33" s="81">
        <f t="shared" si="3"/>
        <v>0</v>
      </c>
      <c r="O33" s="81">
        <f t="shared" si="3"/>
        <v>0</v>
      </c>
      <c r="P33" s="81">
        <v>0</v>
      </c>
      <c r="Q33" s="81">
        <v>0</v>
      </c>
    </row>
    <row r="34" spans="1:17" ht="31.5">
      <c r="A34" s="209"/>
      <c r="B34" s="209"/>
      <c r="C34" s="209"/>
      <c r="D34" s="209"/>
      <c r="E34" s="211"/>
      <c r="F34" s="208"/>
      <c r="G34" s="17" t="s">
        <v>62</v>
      </c>
      <c r="H34" s="6">
        <v>933</v>
      </c>
      <c r="I34" s="15"/>
      <c r="J34" s="15"/>
      <c r="K34" s="15"/>
      <c r="L34" s="15"/>
      <c r="M34" s="81">
        <v>0</v>
      </c>
      <c r="N34" s="81">
        <v>0</v>
      </c>
      <c r="O34" s="81">
        <v>0</v>
      </c>
      <c r="P34" s="81">
        <v>0</v>
      </c>
      <c r="Q34" s="81">
        <v>0</v>
      </c>
    </row>
  </sheetData>
  <mergeCells count="76">
    <mergeCell ref="L27:L28"/>
    <mergeCell ref="E31:E32"/>
    <mergeCell ref="B29:B30"/>
    <mergeCell ref="L21:L22"/>
    <mergeCell ref="G21:G22"/>
    <mergeCell ref="H21:H22"/>
    <mergeCell ref="I21:I22"/>
    <mergeCell ref="J21:J22"/>
    <mergeCell ref="E21:E22"/>
    <mergeCell ref="F21:F22"/>
    <mergeCell ref="D29:D30"/>
    <mergeCell ref="D21:D22"/>
    <mergeCell ref="C21:C22"/>
    <mergeCell ref="F31:F32"/>
    <mergeCell ref="J27:J28"/>
    <mergeCell ref="E25:E26"/>
    <mergeCell ref="C33:C34"/>
    <mergeCell ref="D33:D34"/>
    <mergeCell ref="A31:A32"/>
    <mergeCell ref="B31:B32"/>
    <mergeCell ref="A29:A30"/>
    <mergeCell ref="C31:C32"/>
    <mergeCell ref="D31:D32"/>
    <mergeCell ref="C29:C30"/>
    <mergeCell ref="B33:B34"/>
    <mergeCell ref="A27:A28"/>
    <mergeCell ref="B27:B28"/>
    <mergeCell ref="C27:C28"/>
    <mergeCell ref="N1:Q1"/>
    <mergeCell ref="N2:Q2"/>
    <mergeCell ref="N3:Q3"/>
    <mergeCell ref="P10:Q10"/>
    <mergeCell ref="A6:Q6"/>
    <mergeCell ref="O4:Q4"/>
    <mergeCell ref="A8:Q8"/>
    <mergeCell ref="G10:G11"/>
    <mergeCell ref="A13:A14"/>
    <mergeCell ref="B13:B14"/>
    <mergeCell ref="E13:E14"/>
    <mergeCell ref="F13:F14"/>
    <mergeCell ref="C13:C14"/>
    <mergeCell ref="D13:D14"/>
    <mergeCell ref="C15:C16"/>
    <mergeCell ref="A17:A18"/>
    <mergeCell ref="M10:O10"/>
    <mergeCell ref="E33:E34"/>
    <mergeCell ref="F33:F34"/>
    <mergeCell ref="E29:E30"/>
    <mergeCell ref="F29:F30"/>
    <mergeCell ref="H10:L10"/>
    <mergeCell ref="A10:E10"/>
    <mergeCell ref="F10:F11"/>
    <mergeCell ref="E17:E18"/>
    <mergeCell ref="F17:F18"/>
    <mergeCell ref="A25:A26"/>
    <mergeCell ref="B25:B26"/>
    <mergeCell ref="A33:A34"/>
    <mergeCell ref="A21:A22"/>
    <mergeCell ref="B21:B22"/>
    <mergeCell ref="D15:D16"/>
    <mergeCell ref="C25:C26"/>
    <mergeCell ref="D25:D26"/>
    <mergeCell ref="F15:F16"/>
    <mergeCell ref="B17:B18"/>
    <mergeCell ref="A15:A16"/>
    <mergeCell ref="B15:B16"/>
    <mergeCell ref="E15:E16"/>
    <mergeCell ref="D17:D18"/>
    <mergeCell ref="C17:C18"/>
    <mergeCell ref="H27:H28"/>
    <mergeCell ref="I27:I28"/>
    <mergeCell ref="F25:F26"/>
    <mergeCell ref="D27:D28"/>
    <mergeCell ref="E27:E28"/>
    <mergeCell ref="F27:F28"/>
    <mergeCell ref="G27:G28"/>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H59"/>
  <sheetViews>
    <sheetView workbookViewId="0">
      <selection activeCell="H13" sqref="H13"/>
    </sheetView>
  </sheetViews>
  <sheetFormatPr defaultRowHeight="15"/>
  <cols>
    <col min="1" max="2" width="6" customWidth="1"/>
    <col min="3" max="3" width="22" customWidth="1"/>
    <col min="4" max="4" width="51.5703125" customWidth="1"/>
    <col min="5" max="5" width="17.5703125" customWidth="1"/>
    <col min="6" max="6" width="15.140625" customWidth="1"/>
    <col min="7" max="7" width="16.140625" customWidth="1"/>
  </cols>
  <sheetData>
    <row r="1" spans="1:7">
      <c r="A1" s="16"/>
      <c r="B1" s="16"/>
      <c r="C1" s="16"/>
      <c r="D1" s="16"/>
      <c r="E1" s="16"/>
      <c r="F1" s="16"/>
      <c r="G1" s="16"/>
    </row>
    <row r="2" spans="1:7">
      <c r="A2" s="237" t="s">
        <v>363</v>
      </c>
      <c r="B2" s="237"/>
      <c r="C2" s="237"/>
      <c r="D2" s="237"/>
      <c r="E2" s="237"/>
      <c r="F2" s="237"/>
      <c r="G2" s="237"/>
    </row>
    <row r="3" spans="1:7">
      <c r="A3" s="16"/>
      <c r="B3" s="16"/>
      <c r="C3" s="16"/>
      <c r="D3" s="16"/>
      <c r="E3" s="16"/>
      <c r="F3" s="16"/>
      <c r="G3" s="16"/>
    </row>
    <row r="4" spans="1:7" s="34" customFormat="1" ht="13.5" customHeight="1">
      <c r="A4" s="238" t="s">
        <v>167</v>
      </c>
      <c r="B4" s="239"/>
      <c r="C4" s="238" t="s">
        <v>66</v>
      </c>
      <c r="D4" s="238" t="s">
        <v>67</v>
      </c>
      <c r="E4" s="242" t="s">
        <v>68</v>
      </c>
      <c r="F4" s="243"/>
      <c r="G4" s="238" t="s">
        <v>290</v>
      </c>
    </row>
    <row r="5" spans="1:7" s="34" customFormat="1" ht="32.25" customHeight="1">
      <c r="A5" s="238"/>
      <c r="B5" s="239"/>
      <c r="C5" s="239" t="s">
        <v>46</v>
      </c>
      <c r="D5" s="239"/>
      <c r="E5" s="240" t="s">
        <v>101</v>
      </c>
      <c r="F5" s="244" t="s">
        <v>102</v>
      </c>
      <c r="G5" s="238"/>
    </row>
    <row r="6" spans="1:7" s="34" customFormat="1" ht="33.75" customHeight="1">
      <c r="A6" s="138" t="s">
        <v>174</v>
      </c>
      <c r="B6" s="138" t="s">
        <v>168</v>
      </c>
      <c r="C6" s="239"/>
      <c r="D6" s="239"/>
      <c r="E6" s="241"/>
      <c r="F6" s="245"/>
      <c r="G6" s="238"/>
    </row>
    <row r="7" spans="1:7" s="34" customFormat="1" ht="33.75" customHeight="1">
      <c r="A7" s="138">
        <v>1</v>
      </c>
      <c r="B7" s="138">
        <v>2</v>
      </c>
      <c r="C7" s="139">
        <v>3</v>
      </c>
      <c r="D7" s="139">
        <v>4</v>
      </c>
      <c r="E7" s="140">
        <v>5</v>
      </c>
      <c r="F7" s="141">
        <v>6</v>
      </c>
      <c r="G7" s="138">
        <v>7</v>
      </c>
    </row>
    <row r="8" spans="1:7">
      <c r="A8" s="231" t="s">
        <v>178</v>
      </c>
      <c r="B8" s="231"/>
      <c r="C8" s="234" t="s">
        <v>65</v>
      </c>
      <c r="D8" s="20" t="s">
        <v>59</v>
      </c>
      <c r="E8" s="29">
        <f>SUM(E9,E15:E17)</f>
        <v>51089.3</v>
      </c>
      <c r="F8" s="29">
        <f>SUM(F9,F15:F17)</f>
        <v>51089.3</v>
      </c>
      <c r="G8" s="29">
        <f>(F8/E8*100)</f>
        <v>100</v>
      </c>
    </row>
    <row r="9" spans="1:7" ht="15" customHeight="1">
      <c r="A9" s="232"/>
      <c r="B9" s="232"/>
      <c r="C9" s="235"/>
      <c r="D9" s="22" t="s">
        <v>69</v>
      </c>
      <c r="E9" s="30">
        <v>9.3000000000000007</v>
      </c>
      <c r="F9" s="30">
        <v>9.3000000000000007</v>
      </c>
      <c r="G9" s="29">
        <f>(F9/E9*100)</f>
        <v>100</v>
      </c>
    </row>
    <row r="10" spans="1:7">
      <c r="A10" s="232"/>
      <c r="B10" s="232"/>
      <c r="C10" s="235"/>
      <c r="D10" s="26" t="s">
        <v>70</v>
      </c>
      <c r="E10" s="23"/>
      <c r="F10" s="23"/>
      <c r="G10" s="29"/>
    </row>
    <row r="11" spans="1:7">
      <c r="A11" s="232"/>
      <c r="B11" s="232"/>
      <c r="C11" s="235"/>
      <c r="D11" s="26" t="s">
        <v>71</v>
      </c>
      <c r="E11" s="23">
        <v>9.3000000000000007</v>
      </c>
      <c r="F11" s="23">
        <v>0</v>
      </c>
      <c r="G11" s="29">
        <f>(F11/E11*100)</f>
        <v>0</v>
      </c>
    </row>
    <row r="12" spans="1:7">
      <c r="A12" s="232"/>
      <c r="B12" s="232"/>
      <c r="C12" s="235"/>
      <c r="D12" s="26" t="s">
        <v>74</v>
      </c>
      <c r="E12" s="23">
        <f>SUM(E22,E30,E40,E48,E56)</f>
        <v>0</v>
      </c>
      <c r="F12" s="23">
        <f>SUM(F22,F30,F40,F48)</f>
        <v>0</v>
      </c>
      <c r="G12" s="29">
        <v>0</v>
      </c>
    </row>
    <row r="13" spans="1:7">
      <c r="A13" s="232"/>
      <c r="B13" s="232"/>
      <c r="C13" s="235"/>
      <c r="D13" s="26" t="s">
        <v>73</v>
      </c>
      <c r="E13" s="23">
        <f>SUM(E31)</f>
        <v>0</v>
      </c>
      <c r="F13" s="23">
        <f>SUM(F31)</f>
        <v>0</v>
      </c>
      <c r="G13" s="29">
        <v>0</v>
      </c>
    </row>
    <row r="14" spans="1:7">
      <c r="A14" s="232"/>
      <c r="B14" s="232"/>
      <c r="C14" s="235"/>
      <c r="D14" s="26" t="s">
        <v>75</v>
      </c>
      <c r="E14" s="23">
        <f>SUM(E23,E32,E41,E49,E57)</f>
        <v>0</v>
      </c>
      <c r="F14" s="23">
        <f>SUM(F23,F32,F41,F49)</f>
        <v>0</v>
      </c>
      <c r="G14" s="29">
        <v>0</v>
      </c>
    </row>
    <row r="15" spans="1:7" ht="22.5">
      <c r="A15" s="232"/>
      <c r="B15" s="232"/>
      <c r="C15" s="235"/>
      <c r="D15" s="28" t="s">
        <v>76</v>
      </c>
      <c r="E15" s="23">
        <v>0</v>
      </c>
      <c r="F15" s="23">
        <f>SUM(F24,F33,F42,F50)</f>
        <v>0</v>
      </c>
      <c r="G15" s="29">
        <v>0</v>
      </c>
    </row>
    <row r="16" spans="1:7" ht="22.5">
      <c r="A16" s="232"/>
      <c r="B16" s="232"/>
      <c r="C16" s="235"/>
      <c r="D16" s="31" t="s">
        <v>80</v>
      </c>
      <c r="E16" s="23">
        <v>0</v>
      </c>
      <c r="F16" s="23">
        <f>SUM(F34)</f>
        <v>0</v>
      </c>
      <c r="G16" s="29">
        <v>0</v>
      </c>
    </row>
    <row r="17" spans="1:8">
      <c r="A17" s="233"/>
      <c r="B17" s="233"/>
      <c r="C17" s="236"/>
      <c r="D17" s="28" t="s">
        <v>78</v>
      </c>
      <c r="E17" s="24">
        <v>51080</v>
      </c>
      <c r="F17" s="24">
        <v>51080</v>
      </c>
      <c r="G17" s="29">
        <f>(F17/E17*100)</f>
        <v>100</v>
      </c>
    </row>
    <row r="18" spans="1:8">
      <c r="A18" s="231" t="s">
        <v>178</v>
      </c>
      <c r="B18" s="231" t="s">
        <v>166</v>
      </c>
      <c r="C18" s="234" t="s">
        <v>64</v>
      </c>
      <c r="D18" s="20" t="s">
        <v>59</v>
      </c>
      <c r="E18" s="29">
        <v>0</v>
      </c>
      <c r="F18" s="29">
        <f>SUM(F19,F24:F25)</f>
        <v>0</v>
      </c>
      <c r="G18" s="29">
        <f>SUM(G19,G24:G25)</f>
        <v>0</v>
      </c>
    </row>
    <row r="19" spans="1:8" ht="15" customHeight="1">
      <c r="A19" s="232"/>
      <c r="B19" s="232"/>
      <c r="C19" s="235"/>
      <c r="D19" s="22" t="s">
        <v>69</v>
      </c>
      <c r="E19" s="30">
        <v>9.3000000000000007</v>
      </c>
      <c r="F19" s="30">
        <f>SUM(F21:F23)</f>
        <v>0</v>
      </c>
      <c r="G19" s="30">
        <f>SUM(G21:G23)</f>
        <v>0</v>
      </c>
    </row>
    <row r="20" spans="1:8">
      <c r="A20" s="232"/>
      <c r="B20" s="232"/>
      <c r="C20" s="235"/>
      <c r="D20" s="26" t="s">
        <v>70</v>
      </c>
      <c r="E20" s="23"/>
      <c r="F20" s="23"/>
      <c r="G20" s="23"/>
    </row>
    <row r="21" spans="1:8">
      <c r="A21" s="232"/>
      <c r="B21" s="232"/>
      <c r="C21" s="235"/>
      <c r="D21" s="26" t="s">
        <v>71</v>
      </c>
      <c r="E21" s="23">
        <v>0</v>
      </c>
      <c r="F21" s="23">
        <v>0</v>
      </c>
      <c r="G21" s="23">
        <v>0</v>
      </c>
    </row>
    <row r="22" spans="1:8">
      <c r="A22" s="232"/>
      <c r="B22" s="232"/>
      <c r="C22" s="235"/>
      <c r="D22" s="26" t="s">
        <v>74</v>
      </c>
      <c r="E22" s="23">
        <v>0</v>
      </c>
      <c r="F22" s="23">
        <v>0</v>
      </c>
      <c r="G22" s="23">
        <v>0</v>
      </c>
    </row>
    <row r="23" spans="1:8">
      <c r="A23" s="232"/>
      <c r="B23" s="232"/>
      <c r="C23" s="235"/>
      <c r="D23" s="26" t="s">
        <v>75</v>
      </c>
      <c r="E23" s="23">
        <v>0</v>
      </c>
      <c r="F23" s="23">
        <v>0</v>
      </c>
      <c r="G23" s="23">
        <v>0</v>
      </c>
    </row>
    <row r="24" spans="1:8" ht="22.5">
      <c r="A24" s="232"/>
      <c r="B24" s="232"/>
      <c r="C24" s="235"/>
      <c r="D24" s="28" t="s">
        <v>76</v>
      </c>
      <c r="E24" s="23">
        <v>0</v>
      </c>
      <c r="F24" s="23">
        <v>0</v>
      </c>
      <c r="G24" s="23">
        <v>0</v>
      </c>
    </row>
    <row r="25" spans="1:8">
      <c r="A25" s="233"/>
      <c r="B25" s="233"/>
      <c r="C25" s="236"/>
      <c r="D25" s="28" t="s">
        <v>78</v>
      </c>
      <c r="E25" s="24">
        <v>0</v>
      </c>
      <c r="F25" s="24">
        <v>0</v>
      </c>
      <c r="G25" s="24">
        <v>0</v>
      </c>
    </row>
    <row r="26" spans="1:8">
      <c r="A26" s="231" t="s">
        <v>178</v>
      </c>
      <c r="B26" s="231" t="s">
        <v>165</v>
      </c>
      <c r="C26" s="234" t="s">
        <v>58</v>
      </c>
      <c r="D26" s="20" t="s">
        <v>59</v>
      </c>
      <c r="E26" s="21">
        <f>E29+E35</f>
        <v>51089.3</v>
      </c>
      <c r="F26" s="21">
        <f t="shared" ref="F26" si="0">F29+F35</f>
        <v>51089.3</v>
      </c>
      <c r="G26" s="21">
        <f>F26/E26*100</f>
        <v>100</v>
      </c>
    </row>
    <row r="27" spans="1:8" ht="15" customHeight="1">
      <c r="A27" s="232"/>
      <c r="B27" s="232"/>
      <c r="C27" s="235"/>
      <c r="D27" s="22" t="s">
        <v>69</v>
      </c>
      <c r="E27" s="23">
        <v>9.3000000000000007</v>
      </c>
      <c r="F27" s="23">
        <v>9.3000000000000007</v>
      </c>
      <c r="G27" s="29">
        <f>(F27/E27*100)</f>
        <v>100</v>
      </c>
      <c r="H27" s="25"/>
    </row>
    <row r="28" spans="1:8">
      <c r="A28" s="232"/>
      <c r="B28" s="232"/>
      <c r="C28" s="235"/>
      <c r="D28" s="26" t="s">
        <v>70</v>
      </c>
      <c r="E28" s="23"/>
      <c r="F28" s="35"/>
      <c r="G28" s="29"/>
    </row>
    <row r="29" spans="1:8">
      <c r="A29" s="232"/>
      <c r="B29" s="232"/>
      <c r="C29" s="235"/>
      <c r="D29" s="26" t="s">
        <v>71</v>
      </c>
      <c r="E29" s="24">
        <v>9.3000000000000007</v>
      </c>
      <c r="F29" s="24">
        <v>9.3000000000000007</v>
      </c>
      <c r="G29" s="29">
        <f>F29/E29*100</f>
        <v>100</v>
      </c>
    </row>
    <row r="30" spans="1:8">
      <c r="A30" s="232"/>
      <c r="B30" s="232"/>
      <c r="C30" s="235"/>
      <c r="D30" s="26" t="s">
        <v>72</v>
      </c>
      <c r="E30" s="24">
        <v>0</v>
      </c>
      <c r="F30" s="24">
        <v>0</v>
      </c>
      <c r="G30" s="29">
        <v>0</v>
      </c>
    </row>
    <row r="31" spans="1:8">
      <c r="A31" s="232"/>
      <c r="B31" s="232"/>
      <c r="C31" s="235"/>
      <c r="D31" s="26" t="s">
        <v>73</v>
      </c>
      <c r="E31" s="24">
        <v>0</v>
      </c>
      <c r="F31" s="24">
        <v>0</v>
      </c>
      <c r="G31" s="29">
        <v>0</v>
      </c>
    </row>
    <row r="32" spans="1:8">
      <c r="A32" s="232"/>
      <c r="B32" s="232"/>
      <c r="C32" s="235"/>
      <c r="D32" s="26" t="s">
        <v>75</v>
      </c>
      <c r="E32" s="24">
        <v>0</v>
      </c>
      <c r="F32" s="30">
        <v>0</v>
      </c>
      <c r="G32" s="29">
        <v>0</v>
      </c>
    </row>
    <row r="33" spans="1:8" ht="22.5">
      <c r="A33" s="232"/>
      <c r="B33" s="232"/>
      <c r="C33" s="235"/>
      <c r="D33" s="27" t="s">
        <v>79</v>
      </c>
      <c r="E33" s="24">
        <v>0</v>
      </c>
      <c r="F33" s="30">
        <v>0</v>
      </c>
      <c r="G33" s="29">
        <v>0</v>
      </c>
    </row>
    <row r="34" spans="1:8" ht="22.5">
      <c r="A34" s="232"/>
      <c r="B34" s="232"/>
      <c r="C34" s="235"/>
      <c r="D34" s="32" t="s">
        <v>80</v>
      </c>
      <c r="E34" s="64">
        <v>0</v>
      </c>
      <c r="F34" s="30">
        <v>0</v>
      </c>
      <c r="G34" s="29">
        <v>0</v>
      </c>
    </row>
    <row r="35" spans="1:8">
      <c r="A35" s="233"/>
      <c r="B35" s="233"/>
      <c r="C35" s="236"/>
      <c r="D35" s="28" t="s">
        <v>78</v>
      </c>
      <c r="E35" s="24">
        <v>51080</v>
      </c>
      <c r="F35" s="24">
        <v>51080</v>
      </c>
      <c r="G35" s="29">
        <f>(F35/E35*100)</f>
        <v>100</v>
      </c>
      <c r="H35" s="25"/>
    </row>
    <row r="36" spans="1:8">
      <c r="A36" s="231" t="s">
        <v>178</v>
      </c>
      <c r="B36" s="231" t="s">
        <v>176</v>
      </c>
      <c r="C36" s="234" t="s">
        <v>61</v>
      </c>
      <c r="D36" s="20" t="s">
        <v>59</v>
      </c>
      <c r="E36" s="29">
        <f>SUM(E37,E42:E43)</f>
        <v>0</v>
      </c>
      <c r="F36" s="29">
        <f>SUM(F37,F42:F43)</f>
        <v>0</v>
      </c>
      <c r="G36" s="29">
        <v>0</v>
      </c>
    </row>
    <row r="37" spans="1:8" ht="15" customHeight="1">
      <c r="A37" s="232"/>
      <c r="B37" s="232"/>
      <c r="C37" s="235"/>
      <c r="D37" s="22" t="s">
        <v>69</v>
      </c>
      <c r="E37" s="30">
        <f>SUM(E39:E41)</f>
        <v>0</v>
      </c>
      <c r="F37" s="30">
        <f>SUM(F39:F41)</f>
        <v>0</v>
      </c>
      <c r="G37" s="30">
        <f>SUM(G39:G41)</f>
        <v>0</v>
      </c>
    </row>
    <row r="38" spans="1:8">
      <c r="A38" s="232"/>
      <c r="B38" s="232"/>
      <c r="C38" s="235"/>
      <c r="D38" s="26" t="s">
        <v>70</v>
      </c>
      <c r="E38" s="23"/>
      <c r="F38" s="23"/>
      <c r="G38" s="23"/>
    </row>
    <row r="39" spans="1:8">
      <c r="A39" s="232"/>
      <c r="B39" s="232"/>
      <c r="C39" s="235"/>
      <c r="D39" s="26" t="s">
        <v>71</v>
      </c>
      <c r="E39" s="23">
        <v>0</v>
      </c>
      <c r="F39" s="23">
        <v>0</v>
      </c>
      <c r="G39" s="23">
        <v>0</v>
      </c>
    </row>
    <row r="40" spans="1:8">
      <c r="A40" s="232"/>
      <c r="B40" s="232"/>
      <c r="C40" s="235"/>
      <c r="D40" s="26" t="s">
        <v>74</v>
      </c>
      <c r="E40" s="23">
        <v>0</v>
      </c>
      <c r="F40" s="23">
        <v>0</v>
      </c>
      <c r="G40" s="23">
        <v>0</v>
      </c>
    </row>
    <row r="41" spans="1:8">
      <c r="A41" s="232"/>
      <c r="B41" s="232"/>
      <c r="C41" s="235"/>
      <c r="D41" s="26" t="s">
        <v>75</v>
      </c>
      <c r="E41" s="23">
        <v>0</v>
      </c>
      <c r="F41" s="23">
        <v>0</v>
      </c>
      <c r="G41" s="23">
        <v>0</v>
      </c>
    </row>
    <row r="42" spans="1:8" ht="22.5">
      <c r="A42" s="232"/>
      <c r="B42" s="232"/>
      <c r="C42" s="235"/>
      <c r="D42" s="28" t="s">
        <v>76</v>
      </c>
      <c r="E42" s="23">
        <v>0</v>
      </c>
      <c r="F42" s="23">
        <v>0</v>
      </c>
      <c r="G42" s="23">
        <v>0</v>
      </c>
    </row>
    <row r="43" spans="1:8">
      <c r="A43" s="233"/>
      <c r="B43" s="233"/>
      <c r="C43" s="236"/>
      <c r="D43" s="28" t="s">
        <v>77</v>
      </c>
      <c r="E43" s="24">
        <v>0</v>
      </c>
      <c r="F43" s="41">
        <v>0</v>
      </c>
      <c r="G43" s="29">
        <v>0</v>
      </c>
    </row>
    <row r="44" spans="1:8">
      <c r="A44" s="231" t="s">
        <v>178</v>
      </c>
      <c r="B44" s="231" t="s">
        <v>177</v>
      </c>
      <c r="C44" s="234" t="s">
        <v>63</v>
      </c>
      <c r="D44" s="20" t="s">
        <v>59</v>
      </c>
      <c r="E44" s="29">
        <f>SUM(E45,E50:E51)</f>
        <v>0</v>
      </c>
      <c r="F44" s="29">
        <f>SUM(F45,F50:F51)</f>
        <v>0</v>
      </c>
      <c r="G44" s="29">
        <f>SUM(G45,G50:G51)</f>
        <v>0</v>
      </c>
    </row>
    <row r="45" spans="1:8" ht="15" customHeight="1">
      <c r="A45" s="232"/>
      <c r="B45" s="232"/>
      <c r="C45" s="235"/>
      <c r="D45" s="22" t="s">
        <v>69</v>
      </c>
      <c r="E45" s="30">
        <f>SUM(E47:E49)</f>
        <v>0</v>
      </c>
      <c r="F45" s="30">
        <f>SUM(F47:F49)</f>
        <v>0</v>
      </c>
      <c r="G45" s="30">
        <f>SUM(G47:G49)</f>
        <v>0</v>
      </c>
    </row>
    <row r="46" spans="1:8">
      <c r="A46" s="232"/>
      <c r="B46" s="232"/>
      <c r="C46" s="235"/>
      <c r="D46" s="26" t="s">
        <v>70</v>
      </c>
      <c r="E46" s="23"/>
      <c r="F46" s="23"/>
      <c r="G46" s="23"/>
    </row>
    <row r="47" spans="1:8">
      <c r="A47" s="232"/>
      <c r="B47" s="232"/>
      <c r="C47" s="235"/>
      <c r="D47" s="26" t="s">
        <v>71</v>
      </c>
      <c r="E47" s="23">
        <v>0</v>
      </c>
      <c r="F47" s="23">
        <v>0</v>
      </c>
      <c r="G47" s="23">
        <v>0</v>
      </c>
    </row>
    <row r="48" spans="1:8">
      <c r="A48" s="232"/>
      <c r="B48" s="232"/>
      <c r="C48" s="235"/>
      <c r="D48" s="26" t="s">
        <v>74</v>
      </c>
      <c r="E48" s="23">
        <v>0</v>
      </c>
      <c r="F48" s="23">
        <v>0</v>
      </c>
      <c r="G48" s="23">
        <v>0</v>
      </c>
    </row>
    <row r="49" spans="1:7">
      <c r="A49" s="232"/>
      <c r="B49" s="232"/>
      <c r="C49" s="235"/>
      <c r="D49" s="26" t="s">
        <v>75</v>
      </c>
      <c r="E49" s="23">
        <v>0</v>
      </c>
      <c r="F49" s="23">
        <v>0</v>
      </c>
      <c r="G49" s="23">
        <v>0</v>
      </c>
    </row>
    <row r="50" spans="1:7" ht="22.5">
      <c r="A50" s="232"/>
      <c r="B50" s="232"/>
      <c r="C50" s="235"/>
      <c r="D50" s="28" t="s">
        <v>76</v>
      </c>
      <c r="E50" s="23">
        <v>0</v>
      </c>
      <c r="F50" s="23">
        <v>0</v>
      </c>
      <c r="G50" s="23">
        <v>0</v>
      </c>
    </row>
    <row r="51" spans="1:7">
      <c r="A51" s="233"/>
      <c r="B51" s="233"/>
      <c r="C51" s="236"/>
      <c r="D51" s="28" t="s">
        <v>78</v>
      </c>
      <c r="E51" s="24">
        <v>0</v>
      </c>
      <c r="F51" s="24">
        <v>0</v>
      </c>
      <c r="G51" s="24">
        <v>0</v>
      </c>
    </row>
    <row r="52" spans="1:7">
      <c r="A52" s="231" t="s">
        <v>178</v>
      </c>
      <c r="B52" s="231" t="s">
        <v>112</v>
      </c>
      <c r="C52" s="234" t="s">
        <v>113</v>
      </c>
      <c r="D52" s="20" t="s">
        <v>59</v>
      </c>
      <c r="E52" s="29">
        <f>SUM(E53,E58:E59)</f>
        <v>0</v>
      </c>
      <c r="F52" s="29">
        <f>SUM(F53,F58:F59)</f>
        <v>0</v>
      </c>
      <c r="G52" s="29">
        <f>SUM(G53,G58:G59)</f>
        <v>0</v>
      </c>
    </row>
    <row r="53" spans="1:7" ht="15" customHeight="1">
      <c r="A53" s="232"/>
      <c r="B53" s="232"/>
      <c r="C53" s="235"/>
      <c r="D53" s="22" t="s">
        <v>69</v>
      </c>
      <c r="E53" s="30">
        <f>SUM(E55:E57)</f>
        <v>0</v>
      </c>
      <c r="F53" s="30">
        <f>SUM(F55:F57)</f>
        <v>0</v>
      </c>
      <c r="G53" s="30">
        <f>SUM(G55:G57)</f>
        <v>0</v>
      </c>
    </row>
    <row r="54" spans="1:7">
      <c r="A54" s="232"/>
      <c r="B54" s="232"/>
      <c r="C54" s="235"/>
      <c r="D54" s="26" t="s">
        <v>70</v>
      </c>
      <c r="E54" s="23"/>
      <c r="F54" s="23"/>
      <c r="G54" s="23"/>
    </row>
    <row r="55" spans="1:7">
      <c r="A55" s="232"/>
      <c r="B55" s="232"/>
      <c r="C55" s="235"/>
      <c r="D55" s="26" t="s">
        <v>71</v>
      </c>
      <c r="E55" s="23">
        <v>0</v>
      </c>
      <c r="F55" s="23">
        <v>0</v>
      </c>
      <c r="G55" s="23">
        <v>0</v>
      </c>
    </row>
    <row r="56" spans="1:7">
      <c r="A56" s="232"/>
      <c r="B56" s="232"/>
      <c r="C56" s="235"/>
      <c r="D56" s="26" t="s">
        <v>74</v>
      </c>
      <c r="E56" s="23">
        <v>0</v>
      </c>
      <c r="F56" s="23">
        <v>0</v>
      </c>
      <c r="G56" s="23">
        <v>0</v>
      </c>
    </row>
    <row r="57" spans="1:7">
      <c r="A57" s="232"/>
      <c r="B57" s="232"/>
      <c r="C57" s="235"/>
      <c r="D57" s="26" t="s">
        <v>75</v>
      </c>
      <c r="E57" s="23">
        <v>0</v>
      </c>
      <c r="F57" s="23">
        <v>0</v>
      </c>
      <c r="G57" s="23">
        <v>0</v>
      </c>
    </row>
    <row r="58" spans="1:7" ht="22.5">
      <c r="A58" s="232"/>
      <c r="B58" s="232"/>
      <c r="C58" s="235"/>
      <c r="D58" s="28" t="s">
        <v>76</v>
      </c>
      <c r="E58" s="23">
        <v>0</v>
      </c>
      <c r="F58" s="23">
        <v>0</v>
      </c>
      <c r="G58" s="23">
        <v>0</v>
      </c>
    </row>
    <row r="59" spans="1:7">
      <c r="A59" s="233"/>
      <c r="B59" s="233"/>
      <c r="C59" s="236"/>
      <c r="D59" s="28" t="s">
        <v>78</v>
      </c>
      <c r="E59" s="24">
        <v>0</v>
      </c>
      <c r="F59" s="24">
        <v>0</v>
      </c>
      <c r="G59" s="24">
        <v>0</v>
      </c>
    </row>
  </sheetData>
  <mergeCells count="26">
    <mergeCell ref="A52:A59"/>
    <mergeCell ref="B52:B59"/>
    <mergeCell ref="C52:C59"/>
    <mergeCell ref="G4:G6"/>
    <mergeCell ref="B36:B43"/>
    <mergeCell ref="C36:C43"/>
    <mergeCell ref="A8:A17"/>
    <mergeCell ref="B8:B17"/>
    <mergeCell ref="C8:C17"/>
    <mergeCell ref="A44:A51"/>
    <mergeCell ref="B44:B51"/>
    <mergeCell ref="C44:C51"/>
    <mergeCell ref="A18:A25"/>
    <mergeCell ref="B18:B25"/>
    <mergeCell ref="C18:C25"/>
    <mergeCell ref="A26:A35"/>
    <mergeCell ref="B26:B35"/>
    <mergeCell ref="C26:C35"/>
    <mergeCell ref="A36:A43"/>
    <mergeCell ref="A2:G2"/>
    <mergeCell ref="A4:B5"/>
    <mergeCell ref="D4:D6"/>
    <mergeCell ref="E5:E6"/>
    <mergeCell ref="E4:F4"/>
    <mergeCell ref="F5:F6"/>
    <mergeCell ref="C4:C6"/>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K201"/>
  <sheetViews>
    <sheetView zoomScale="80" zoomScaleNormal="80" workbookViewId="0">
      <pane ySplit="1" topLeftCell="A68" activePane="bottomLeft" state="frozen"/>
      <selection pane="bottomLeft" activeCell="J60" sqref="J60"/>
    </sheetView>
  </sheetViews>
  <sheetFormatPr defaultColWidth="8.85546875" defaultRowHeight="11.25"/>
  <cols>
    <col min="1" max="4" width="3" style="99" customWidth="1"/>
    <col min="5" max="5" width="24.5703125" style="99" customWidth="1"/>
    <col min="6" max="7" width="10.42578125" style="99" customWidth="1"/>
    <col min="8" max="8" width="10.140625" style="100" customWidth="1"/>
    <col min="9" max="9" width="21.28515625" style="99" customWidth="1"/>
    <col min="10" max="10" width="45.140625" style="103" customWidth="1"/>
    <col min="11" max="11" width="8.42578125" style="103" customWidth="1"/>
    <col min="12" max="12" width="32.5703125" style="99" customWidth="1"/>
    <col min="13" max="16384" width="8.85546875" style="99"/>
  </cols>
  <sheetData>
    <row r="1" spans="1:11" ht="4.5" customHeight="1">
      <c r="I1" s="101"/>
      <c r="J1" s="102"/>
      <c r="K1" s="102"/>
    </row>
    <row r="2" spans="1:11" ht="24" customHeight="1">
      <c r="A2" s="261" t="s">
        <v>98</v>
      </c>
      <c r="B2" s="262"/>
      <c r="C2" s="262"/>
      <c r="D2" s="262"/>
      <c r="E2" s="262"/>
      <c r="F2" s="262"/>
      <c r="G2" s="262"/>
      <c r="H2" s="262"/>
      <c r="I2" s="262"/>
      <c r="J2" s="262"/>
    </row>
    <row r="3" spans="1:11">
      <c r="D3" s="104"/>
      <c r="E3" s="104"/>
      <c r="F3" s="104"/>
      <c r="G3" s="104"/>
      <c r="H3" s="105"/>
      <c r="I3" s="104"/>
      <c r="J3" s="106"/>
    </row>
    <row r="4" spans="1:11">
      <c r="A4" s="263" t="s">
        <v>167</v>
      </c>
      <c r="B4" s="263"/>
      <c r="C4" s="263"/>
      <c r="D4" s="263"/>
      <c r="E4" s="264" t="s">
        <v>175</v>
      </c>
      <c r="F4" s="264" t="s">
        <v>189</v>
      </c>
      <c r="G4" s="264" t="s">
        <v>94</v>
      </c>
      <c r="H4" s="258" t="s">
        <v>95</v>
      </c>
      <c r="I4" s="264" t="s">
        <v>164</v>
      </c>
      <c r="J4" s="264" t="s">
        <v>88</v>
      </c>
      <c r="K4" s="259" t="s">
        <v>89</v>
      </c>
    </row>
    <row r="5" spans="1:11" ht="22.5">
      <c r="A5" s="107" t="s">
        <v>174</v>
      </c>
      <c r="B5" s="107" t="s">
        <v>168</v>
      </c>
      <c r="C5" s="107" t="s">
        <v>169</v>
      </c>
      <c r="D5" s="107" t="s">
        <v>170</v>
      </c>
      <c r="E5" s="264"/>
      <c r="F5" s="264"/>
      <c r="G5" s="264"/>
      <c r="H5" s="258"/>
      <c r="I5" s="264"/>
      <c r="J5" s="264"/>
      <c r="K5" s="260"/>
    </row>
    <row r="6" spans="1:11" s="109" customFormat="1" ht="12">
      <c r="A6" s="108">
        <v>5</v>
      </c>
      <c r="B6" s="108">
        <v>1</v>
      </c>
      <c r="C6" s="108"/>
      <c r="D6" s="108"/>
      <c r="E6" s="252" t="s">
        <v>10</v>
      </c>
      <c r="F6" s="253"/>
      <c r="G6" s="253"/>
      <c r="H6" s="253"/>
      <c r="I6" s="253"/>
      <c r="J6" s="253"/>
      <c r="K6" s="254"/>
    </row>
    <row r="7" spans="1:11" s="109" customFormat="1" ht="48">
      <c r="A7" s="110" t="s">
        <v>178</v>
      </c>
      <c r="B7" s="110" t="s">
        <v>166</v>
      </c>
      <c r="C7" s="110" t="s">
        <v>200</v>
      </c>
      <c r="D7" s="108"/>
      <c r="E7" s="111" t="s">
        <v>199</v>
      </c>
      <c r="F7" s="112"/>
      <c r="G7" s="112"/>
      <c r="H7" s="113"/>
      <c r="I7" s="114"/>
      <c r="J7" s="111"/>
      <c r="K7" s="115"/>
    </row>
    <row r="8" spans="1:11" s="95" customFormat="1" ht="84">
      <c r="A8" s="91" t="s">
        <v>178</v>
      </c>
      <c r="B8" s="91" t="s">
        <v>166</v>
      </c>
      <c r="C8" s="91" t="s">
        <v>200</v>
      </c>
      <c r="D8" s="91" t="s">
        <v>166</v>
      </c>
      <c r="E8" s="90" t="s">
        <v>192</v>
      </c>
      <c r="F8" s="92" t="s">
        <v>191</v>
      </c>
      <c r="G8" s="92" t="s">
        <v>114</v>
      </c>
      <c r="H8" s="93" t="s">
        <v>331</v>
      </c>
      <c r="I8" s="90" t="s">
        <v>218</v>
      </c>
      <c r="J8" s="90" t="s">
        <v>332</v>
      </c>
      <c r="K8" s="94"/>
    </row>
    <row r="9" spans="1:11" s="95" customFormat="1" ht="137.25" customHeight="1">
      <c r="A9" s="91" t="s">
        <v>178</v>
      </c>
      <c r="B9" s="91" t="s">
        <v>166</v>
      </c>
      <c r="C9" s="91" t="s">
        <v>200</v>
      </c>
      <c r="D9" s="91" t="s">
        <v>165</v>
      </c>
      <c r="E9" s="90" t="s">
        <v>197</v>
      </c>
      <c r="F9" s="92" t="s">
        <v>191</v>
      </c>
      <c r="G9" s="92" t="s">
        <v>242</v>
      </c>
      <c r="H9" s="93" t="s">
        <v>243</v>
      </c>
      <c r="I9" s="90" t="s">
        <v>219</v>
      </c>
      <c r="J9" s="89" t="s">
        <v>364</v>
      </c>
      <c r="K9" s="94"/>
    </row>
    <row r="10" spans="1:11" s="95" customFormat="1" ht="92.25" customHeight="1">
      <c r="A10" s="91" t="s">
        <v>178</v>
      </c>
      <c r="B10" s="91" t="s">
        <v>166</v>
      </c>
      <c r="C10" s="91" t="s">
        <v>200</v>
      </c>
      <c r="D10" s="91" t="s">
        <v>176</v>
      </c>
      <c r="E10" s="90" t="s">
        <v>186</v>
      </c>
      <c r="F10" s="92" t="s">
        <v>191</v>
      </c>
      <c r="G10" s="92" t="s">
        <v>97</v>
      </c>
      <c r="H10" s="93" t="s">
        <v>237</v>
      </c>
      <c r="I10" s="90" t="s">
        <v>220</v>
      </c>
      <c r="J10" s="89" t="s">
        <v>347</v>
      </c>
      <c r="K10" s="94"/>
    </row>
    <row r="11" spans="1:11" s="109" customFormat="1" ht="48">
      <c r="A11" s="110" t="s">
        <v>178</v>
      </c>
      <c r="B11" s="110" t="s">
        <v>166</v>
      </c>
      <c r="C11" s="110" t="s">
        <v>171</v>
      </c>
      <c r="D11" s="110"/>
      <c r="E11" s="116" t="s">
        <v>201</v>
      </c>
      <c r="F11" s="112"/>
      <c r="G11" s="112"/>
      <c r="H11" s="113"/>
      <c r="I11" s="116"/>
      <c r="J11" s="117"/>
      <c r="K11" s="118"/>
    </row>
    <row r="12" spans="1:11" s="95" customFormat="1" ht="108">
      <c r="A12" s="91" t="s">
        <v>178</v>
      </c>
      <c r="B12" s="91" t="s">
        <v>166</v>
      </c>
      <c r="C12" s="91" t="s">
        <v>171</v>
      </c>
      <c r="D12" s="91" t="s">
        <v>166</v>
      </c>
      <c r="E12" s="90" t="s">
        <v>115</v>
      </c>
      <c r="F12" s="92" t="s">
        <v>191</v>
      </c>
      <c r="G12" s="92" t="s">
        <v>96</v>
      </c>
      <c r="H12" s="92" t="s">
        <v>96</v>
      </c>
      <c r="I12" s="90" t="s">
        <v>221</v>
      </c>
      <c r="J12" s="90" t="s">
        <v>348</v>
      </c>
      <c r="K12" s="94"/>
    </row>
    <row r="13" spans="1:11" s="95" customFormat="1" ht="120" customHeight="1">
      <c r="A13" s="91" t="s">
        <v>178</v>
      </c>
      <c r="B13" s="91" t="s">
        <v>166</v>
      </c>
      <c r="C13" s="91" t="s">
        <v>171</v>
      </c>
      <c r="D13" s="91" t="s">
        <v>165</v>
      </c>
      <c r="E13" s="90" t="s">
        <v>190</v>
      </c>
      <c r="F13" s="92" t="s">
        <v>198</v>
      </c>
      <c r="G13" s="92" t="s">
        <v>96</v>
      </c>
      <c r="H13" s="92" t="s">
        <v>96</v>
      </c>
      <c r="I13" s="90" t="s">
        <v>222</v>
      </c>
      <c r="J13" s="90" t="s">
        <v>251</v>
      </c>
      <c r="K13" s="94"/>
    </row>
    <row r="14" spans="1:11" s="95" customFormat="1" ht="150" customHeight="1">
      <c r="A14" s="91" t="s">
        <v>178</v>
      </c>
      <c r="B14" s="91" t="s">
        <v>166</v>
      </c>
      <c r="C14" s="91" t="s">
        <v>171</v>
      </c>
      <c r="D14" s="91" t="s">
        <v>176</v>
      </c>
      <c r="E14" s="90" t="s">
        <v>116</v>
      </c>
      <c r="F14" s="92" t="s">
        <v>117</v>
      </c>
      <c r="G14" s="92" t="s">
        <v>96</v>
      </c>
      <c r="H14" s="92" t="s">
        <v>96</v>
      </c>
      <c r="I14" s="90" t="s">
        <v>223</v>
      </c>
      <c r="J14" s="90" t="s">
        <v>334</v>
      </c>
      <c r="K14" s="94"/>
    </row>
    <row r="15" spans="1:11" s="109" customFormat="1" ht="12">
      <c r="A15" s="110" t="s">
        <v>178</v>
      </c>
      <c r="B15" s="110" t="s">
        <v>166</v>
      </c>
      <c r="C15" s="110" t="s">
        <v>172</v>
      </c>
      <c r="D15" s="110"/>
      <c r="E15" s="116" t="s">
        <v>202</v>
      </c>
      <c r="F15" s="112"/>
      <c r="G15" s="112"/>
      <c r="H15" s="113"/>
      <c r="I15" s="116"/>
      <c r="J15" s="117"/>
      <c r="K15" s="118"/>
    </row>
    <row r="16" spans="1:11" s="95" customFormat="1" ht="76.5" customHeight="1">
      <c r="A16" s="91" t="s">
        <v>178</v>
      </c>
      <c r="B16" s="91" t="s">
        <v>166</v>
      </c>
      <c r="C16" s="91" t="s">
        <v>172</v>
      </c>
      <c r="D16" s="91" t="s">
        <v>166</v>
      </c>
      <c r="E16" s="90" t="s">
        <v>224</v>
      </c>
      <c r="F16" s="92" t="s">
        <v>191</v>
      </c>
      <c r="G16" s="92" t="s">
        <v>96</v>
      </c>
      <c r="H16" s="92" t="s">
        <v>96</v>
      </c>
      <c r="I16" s="90" t="s">
        <v>225</v>
      </c>
      <c r="J16" s="96" t="s">
        <v>349</v>
      </c>
      <c r="K16" s="94"/>
    </row>
    <row r="17" spans="1:11" s="95" customFormat="1" ht="78.75" customHeight="1">
      <c r="A17" s="91" t="s">
        <v>178</v>
      </c>
      <c r="B17" s="91" t="s">
        <v>166</v>
      </c>
      <c r="C17" s="91" t="s">
        <v>172</v>
      </c>
      <c r="D17" s="91" t="s">
        <v>165</v>
      </c>
      <c r="E17" s="90" t="s">
        <v>193</v>
      </c>
      <c r="F17" s="92" t="s">
        <v>191</v>
      </c>
      <c r="G17" s="92" t="s">
        <v>96</v>
      </c>
      <c r="H17" s="92" t="s">
        <v>96</v>
      </c>
      <c r="I17" s="90" t="s">
        <v>226</v>
      </c>
      <c r="J17" s="90" t="s">
        <v>350</v>
      </c>
      <c r="K17" s="94"/>
    </row>
    <row r="18" spans="1:11" s="95" customFormat="1" ht="135.75" customHeight="1">
      <c r="A18" s="91" t="s">
        <v>178</v>
      </c>
      <c r="B18" s="91" t="s">
        <v>166</v>
      </c>
      <c r="C18" s="91" t="s">
        <v>172</v>
      </c>
      <c r="D18" s="91" t="s">
        <v>176</v>
      </c>
      <c r="E18" s="90" t="s">
        <v>120</v>
      </c>
      <c r="F18" s="92" t="s">
        <v>191</v>
      </c>
      <c r="G18" s="92" t="s">
        <v>96</v>
      </c>
      <c r="H18" s="92" t="s">
        <v>96</v>
      </c>
      <c r="I18" s="90" t="s">
        <v>227</v>
      </c>
      <c r="J18" s="97" t="s">
        <v>351</v>
      </c>
      <c r="K18" s="94"/>
    </row>
    <row r="19" spans="1:11" s="109" customFormat="1" ht="48">
      <c r="A19" s="110" t="s">
        <v>178</v>
      </c>
      <c r="B19" s="110" t="s">
        <v>166</v>
      </c>
      <c r="C19" s="110" t="s">
        <v>173</v>
      </c>
      <c r="D19" s="110"/>
      <c r="E19" s="116" t="s">
        <v>203</v>
      </c>
      <c r="F19" s="112"/>
      <c r="G19" s="112"/>
      <c r="H19" s="113"/>
      <c r="I19" s="116"/>
      <c r="J19" s="92"/>
      <c r="K19" s="118"/>
    </row>
    <row r="20" spans="1:11" s="95" customFormat="1" ht="243" customHeight="1">
      <c r="A20" s="91" t="s">
        <v>178</v>
      </c>
      <c r="B20" s="91" t="s">
        <v>166</v>
      </c>
      <c r="C20" s="91" t="s">
        <v>173</v>
      </c>
      <c r="D20" s="91" t="s">
        <v>166</v>
      </c>
      <c r="E20" s="90" t="s">
        <v>195</v>
      </c>
      <c r="F20" s="92" t="s">
        <v>191</v>
      </c>
      <c r="G20" s="92" t="s">
        <v>96</v>
      </c>
      <c r="H20" s="92" t="s">
        <v>96</v>
      </c>
      <c r="I20" s="90" t="s">
        <v>183</v>
      </c>
      <c r="J20" s="90" t="s">
        <v>352</v>
      </c>
      <c r="K20" s="94"/>
    </row>
    <row r="21" spans="1:11" s="109" customFormat="1" ht="48">
      <c r="A21" s="110" t="s">
        <v>178</v>
      </c>
      <c r="B21" s="110" t="s">
        <v>166</v>
      </c>
      <c r="C21" s="110" t="s">
        <v>178</v>
      </c>
      <c r="D21" s="110"/>
      <c r="E21" s="116" t="s">
        <v>204</v>
      </c>
      <c r="F21" s="112"/>
      <c r="G21" s="112"/>
      <c r="H21" s="113"/>
      <c r="I21" s="116"/>
      <c r="J21" s="118"/>
      <c r="K21" s="118"/>
    </row>
    <row r="22" spans="1:11" s="95" customFormat="1" ht="87.75" customHeight="1">
      <c r="A22" s="91" t="s">
        <v>178</v>
      </c>
      <c r="B22" s="91" t="s">
        <v>166</v>
      </c>
      <c r="C22" s="91" t="s">
        <v>178</v>
      </c>
      <c r="D22" s="91" t="s">
        <v>166</v>
      </c>
      <c r="E22" s="90" t="s">
        <v>121</v>
      </c>
      <c r="F22" s="92" t="s">
        <v>333</v>
      </c>
      <c r="G22" s="92" t="s">
        <v>96</v>
      </c>
      <c r="H22" s="92" t="s">
        <v>96</v>
      </c>
      <c r="I22" s="90" t="s">
        <v>228</v>
      </c>
      <c r="J22" s="90" t="s">
        <v>353</v>
      </c>
      <c r="K22" s="94"/>
    </row>
    <row r="23" spans="1:11" s="95" customFormat="1" ht="162" customHeight="1">
      <c r="A23" s="91" t="s">
        <v>178</v>
      </c>
      <c r="B23" s="91" t="s">
        <v>166</v>
      </c>
      <c r="C23" s="91" t="s">
        <v>178</v>
      </c>
      <c r="D23" s="91" t="s">
        <v>165</v>
      </c>
      <c r="E23" s="90" t="s">
        <v>245</v>
      </c>
      <c r="F23" s="92" t="s">
        <v>191</v>
      </c>
      <c r="G23" s="92" t="s">
        <v>96</v>
      </c>
      <c r="H23" s="92" t="s">
        <v>96</v>
      </c>
      <c r="I23" s="90" t="s">
        <v>229</v>
      </c>
      <c r="J23" s="90" t="s">
        <v>354</v>
      </c>
      <c r="K23" s="94"/>
    </row>
    <row r="24" spans="1:11" s="95" customFormat="1" ht="235.5" customHeight="1">
      <c r="A24" s="91" t="s">
        <v>178</v>
      </c>
      <c r="B24" s="91" t="s">
        <v>166</v>
      </c>
      <c r="C24" s="91" t="s">
        <v>178</v>
      </c>
      <c r="D24" s="91" t="s">
        <v>176</v>
      </c>
      <c r="E24" s="90" t="s">
        <v>196</v>
      </c>
      <c r="F24" s="92" t="s">
        <v>191</v>
      </c>
      <c r="G24" s="92" t="s">
        <v>96</v>
      </c>
      <c r="H24" s="92" t="s">
        <v>96</v>
      </c>
      <c r="I24" s="90" t="s">
        <v>230</v>
      </c>
      <c r="J24" s="90" t="s">
        <v>355</v>
      </c>
      <c r="K24" s="94"/>
    </row>
    <row r="25" spans="1:11" s="95" customFormat="1" ht="135" customHeight="1">
      <c r="A25" s="91" t="s">
        <v>178</v>
      </c>
      <c r="B25" s="91" t="s">
        <v>166</v>
      </c>
      <c r="C25" s="91" t="s">
        <v>178</v>
      </c>
      <c r="D25" s="91" t="s">
        <v>177</v>
      </c>
      <c r="E25" s="90" t="s">
        <v>188</v>
      </c>
      <c r="F25" s="92" t="s">
        <v>191</v>
      </c>
      <c r="G25" s="92" t="s">
        <v>96</v>
      </c>
      <c r="H25" s="92" t="s">
        <v>96</v>
      </c>
      <c r="I25" s="90" t="s">
        <v>231</v>
      </c>
      <c r="J25" s="90" t="s">
        <v>356</v>
      </c>
      <c r="K25" s="94"/>
    </row>
    <row r="26" spans="1:11" s="109" customFormat="1" ht="99.75" customHeight="1">
      <c r="A26" s="110" t="s">
        <v>178</v>
      </c>
      <c r="B26" s="110" t="s">
        <v>166</v>
      </c>
      <c r="C26" s="110" t="s">
        <v>185</v>
      </c>
      <c r="D26" s="110"/>
      <c r="E26" s="116" t="s">
        <v>205</v>
      </c>
      <c r="F26" s="112"/>
      <c r="G26" s="112"/>
      <c r="H26" s="113"/>
      <c r="I26" s="116"/>
      <c r="J26" s="118"/>
      <c r="K26" s="118"/>
    </row>
    <row r="27" spans="1:11" s="95" customFormat="1" ht="84">
      <c r="A27" s="91" t="s">
        <v>178</v>
      </c>
      <c r="B27" s="91" t="s">
        <v>166</v>
      </c>
      <c r="C27" s="91" t="s">
        <v>185</v>
      </c>
      <c r="D27" s="91" t="s">
        <v>166</v>
      </c>
      <c r="E27" s="90" t="s">
        <v>187</v>
      </c>
      <c r="F27" s="92" t="s">
        <v>191</v>
      </c>
      <c r="G27" s="92" t="s">
        <v>97</v>
      </c>
      <c r="H27" s="92" t="s">
        <v>96</v>
      </c>
      <c r="I27" s="90" t="s">
        <v>232</v>
      </c>
      <c r="J27" s="90" t="s">
        <v>335</v>
      </c>
      <c r="K27" s="94"/>
    </row>
    <row r="28" spans="1:11" s="95" customFormat="1" ht="120.75" customHeight="1">
      <c r="A28" s="91" t="s">
        <v>178</v>
      </c>
      <c r="B28" s="91" t="s">
        <v>166</v>
      </c>
      <c r="C28" s="91" t="s">
        <v>185</v>
      </c>
      <c r="D28" s="91" t="s">
        <v>165</v>
      </c>
      <c r="E28" s="90" t="s">
        <v>122</v>
      </c>
      <c r="F28" s="92" t="s">
        <v>191</v>
      </c>
      <c r="G28" s="92" t="s">
        <v>96</v>
      </c>
      <c r="H28" s="92" t="s">
        <v>96</v>
      </c>
      <c r="I28" s="90" t="s">
        <v>233</v>
      </c>
      <c r="J28" s="90" t="s">
        <v>357</v>
      </c>
      <c r="K28" s="94"/>
    </row>
    <row r="29" spans="1:11" s="95" customFormat="1" ht="72" customHeight="1">
      <c r="A29" s="91" t="s">
        <v>178</v>
      </c>
      <c r="B29" s="91" t="s">
        <v>166</v>
      </c>
      <c r="C29" s="91" t="s">
        <v>185</v>
      </c>
      <c r="D29" s="91" t="s">
        <v>176</v>
      </c>
      <c r="E29" s="90" t="s">
        <v>194</v>
      </c>
      <c r="F29" s="92" t="s">
        <v>191</v>
      </c>
      <c r="G29" s="92" t="s">
        <v>96</v>
      </c>
      <c r="H29" s="92" t="s">
        <v>96</v>
      </c>
      <c r="I29" s="90" t="s">
        <v>234</v>
      </c>
      <c r="J29" s="90" t="s">
        <v>358</v>
      </c>
      <c r="K29" s="94"/>
    </row>
    <row r="30" spans="1:11" s="172" customFormat="1" ht="12">
      <c r="A30" s="171" t="s">
        <v>178</v>
      </c>
      <c r="B30" s="171" t="s">
        <v>165</v>
      </c>
      <c r="C30" s="171"/>
      <c r="D30" s="171"/>
      <c r="E30" s="255" t="s">
        <v>11</v>
      </c>
      <c r="F30" s="256"/>
      <c r="G30" s="256"/>
      <c r="H30" s="256"/>
      <c r="I30" s="256"/>
      <c r="J30" s="256"/>
      <c r="K30" s="257"/>
    </row>
    <row r="31" spans="1:11" s="109" customFormat="1" ht="36">
      <c r="A31" s="110" t="s">
        <v>178</v>
      </c>
      <c r="B31" s="110" t="s">
        <v>165</v>
      </c>
      <c r="C31" s="110" t="s">
        <v>12</v>
      </c>
      <c r="D31" s="110"/>
      <c r="E31" s="116" t="s">
        <v>13</v>
      </c>
      <c r="F31" s="119"/>
      <c r="G31" s="119"/>
      <c r="H31" s="120"/>
      <c r="I31" s="119"/>
      <c r="J31" s="118"/>
      <c r="K31" s="118"/>
    </row>
    <row r="32" spans="1:11" s="95" customFormat="1" ht="120">
      <c r="A32" s="91" t="s">
        <v>178</v>
      </c>
      <c r="B32" s="91" t="s">
        <v>165</v>
      </c>
      <c r="C32" s="91" t="s">
        <v>12</v>
      </c>
      <c r="D32" s="91" t="s">
        <v>12</v>
      </c>
      <c r="E32" s="90" t="s">
        <v>60</v>
      </c>
      <c r="F32" s="92" t="s">
        <v>25</v>
      </c>
      <c r="G32" s="92" t="s">
        <v>96</v>
      </c>
      <c r="H32" s="93" t="s">
        <v>96</v>
      </c>
      <c r="I32" s="90" t="s">
        <v>253</v>
      </c>
      <c r="J32" s="98" t="s">
        <v>359</v>
      </c>
      <c r="K32" s="94"/>
    </row>
    <row r="33" spans="1:11" s="95" customFormat="1" ht="173.25" customHeight="1">
      <c r="A33" s="91" t="s">
        <v>178</v>
      </c>
      <c r="B33" s="91" t="s">
        <v>165</v>
      </c>
      <c r="C33" s="91" t="s">
        <v>12</v>
      </c>
      <c r="D33" s="91" t="s">
        <v>171</v>
      </c>
      <c r="E33" s="90" t="s">
        <v>326</v>
      </c>
      <c r="F33" s="92" t="s">
        <v>327</v>
      </c>
      <c r="G33" s="92" t="s">
        <v>96</v>
      </c>
      <c r="H33" s="93" t="s">
        <v>96</v>
      </c>
      <c r="I33" s="90" t="s">
        <v>328</v>
      </c>
      <c r="J33" s="98" t="s">
        <v>336</v>
      </c>
      <c r="K33" s="94"/>
    </row>
    <row r="34" spans="1:11" s="95" customFormat="1" ht="108">
      <c r="A34" s="91" t="s">
        <v>178</v>
      </c>
      <c r="B34" s="91" t="s">
        <v>165</v>
      </c>
      <c r="C34" s="91" t="s">
        <v>12</v>
      </c>
      <c r="D34" s="91" t="s">
        <v>172</v>
      </c>
      <c r="E34" s="90" t="s">
        <v>246</v>
      </c>
      <c r="F34" s="92" t="s">
        <v>28</v>
      </c>
      <c r="G34" s="92"/>
      <c r="H34" s="93"/>
      <c r="I34" s="90" t="s">
        <v>130</v>
      </c>
      <c r="J34" s="98" t="s">
        <v>254</v>
      </c>
      <c r="K34" s="94"/>
    </row>
    <row r="35" spans="1:11" s="95" customFormat="1" ht="101.25" customHeight="1">
      <c r="A35" s="91" t="s">
        <v>178</v>
      </c>
      <c r="B35" s="91" t="s">
        <v>165</v>
      </c>
      <c r="C35" s="91" t="s">
        <v>12</v>
      </c>
      <c r="D35" s="91" t="s">
        <v>173</v>
      </c>
      <c r="E35" s="90" t="s">
        <v>123</v>
      </c>
      <c r="F35" s="92" t="s">
        <v>314</v>
      </c>
      <c r="G35" s="92" t="s">
        <v>96</v>
      </c>
      <c r="H35" s="93" t="s">
        <v>96</v>
      </c>
      <c r="I35" s="90" t="s">
        <v>131</v>
      </c>
      <c r="J35" s="90" t="s">
        <v>255</v>
      </c>
      <c r="K35" s="94"/>
    </row>
    <row r="36" spans="1:11" s="95" customFormat="1" ht="72">
      <c r="A36" s="91" t="s">
        <v>178</v>
      </c>
      <c r="B36" s="91" t="s">
        <v>165</v>
      </c>
      <c r="C36" s="91" t="s">
        <v>12</v>
      </c>
      <c r="D36" s="91" t="s">
        <v>178</v>
      </c>
      <c r="E36" s="90" t="s">
        <v>15</v>
      </c>
      <c r="F36" s="92" t="s">
        <v>124</v>
      </c>
      <c r="G36" s="92" t="s">
        <v>96</v>
      </c>
      <c r="H36" s="93" t="s">
        <v>96</v>
      </c>
      <c r="I36" s="90" t="s">
        <v>132</v>
      </c>
      <c r="J36" s="98" t="s">
        <v>280</v>
      </c>
      <c r="K36" s="94"/>
    </row>
    <row r="37" spans="1:11" s="109" customFormat="1" ht="108">
      <c r="A37" s="110" t="s">
        <v>178</v>
      </c>
      <c r="B37" s="110" t="s">
        <v>165</v>
      </c>
      <c r="C37" s="110" t="s">
        <v>171</v>
      </c>
      <c r="D37" s="110"/>
      <c r="E37" s="116" t="s">
        <v>110</v>
      </c>
      <c r="F37" s="108"/>
      <c r="G37" s="108"/>
      <c r="H37" s="121"/>
      <c r="I37" s="108"/>
      <c r="J37" s="118"/>
      <c r="K37" s="118"/>
    </row>
    <row r="38" spans="1:11" s="95" customFormat="1" ht="66.75" customHeight="1">
      <c r="A38" s="91" t="s">
        <v>178</v>
      </c>
      <c r="B38" s="91" t="s">
        <v>165</v>
      </c>
      <c r="C38" s="91" t="s">
        <v>171</v>
      </c>
      <c r="D38" s="91" t="s">
        <v>12</v>
      </c>
      <c r="E38" s="90" t="s">
        <v>16</v>
      </c>
      <c r="F38" s="92" t="s">
        <v>191</v>
      </c>
      <c r="G38" s="92" t="s">
        <v>96</v>
      </c>
      <c r="H38" s="93" t="s">
        <v>256</v>
      </c>
      <c r="I38" s="90" t="s">
        <v>265</v>
      </c>
      <c r="J38" s="90" t="s">
        <v>257</v>
      </c>
      <c r="K38" s="94"/>
    </row>
    <row r="39" spans="1:11" s="123" customFormat="1" ht="64.5" customHeight="1">
      <c r="A39" s="93" t="s">
        <v>178</v>
      </c>
      <c r="B39" s="93" t="s">
        <v>165</v>
      </c>
      <c r="C39" s="93" t="s">
        <v>171</v>
      </c>
      <c r="D39" s="93" t="s">
        <v>172</v>
      </c>
      <c r="E39" s="90" t="s">
        <v>266</v>
      </c>
      <c r="F39" s="92" t="s">
        <v>28</v>
      </c>
      <c r="G39" s="92" t="s">
        <v>96</v>
      </c>
      <c r="H39" s="92" t="s">
        <v>267</v>
      </c>
      <c r="I39" s="90" t="s">
        <v>269</v>
      </c>
      <c r="J39" s="90" t="s">
        <v>268</v>
      </c>
      <c r="K39" s="122"/>
    </row>
    <row r="40" spans="1:11" s="109" customFormat="1" ht="68.25" customHeight="1">
      <c r="A40" s="110" t="s">
        <v>178</v>
      </c>
      <c r="B40" s="110" t="s">
        <v>165</v>
      </c>
      <c r="C40" s="110" t="s">
        <v>172</v>
      </c>
      <c r="D40" s="110"/>
      <c r="E40" s="116" t="s">
        <v>20</v>
      </c>
      <c r="F40" s="108"/>
      <c r="G40" s="108"/>
      <c r="H40" s="121"/>
      <c r="I40" s="108"/>
      <c r="J40" s="118"/>
      <c r="K40" s="118"/>
    </row>
    <row r="41" spans="1:11" s="95" customFormat="1" ht="107.25" customHeight="1">
      <c r="A41" s="91" t="s">
        <v>178</v>
      </c>
      <c r="B41" s="91" t="s">
        <v>165</v>
      </c>
      <c r="C41" s="91" t="s">
        <v>172</v>
      </c>
      <c r="D41" s="91" t="s">
        <v>166</v>
      </c>
      <c r="E41" s="90" t="s">
        <v>270</v>
      </c>
      <c r="F41" s="124" t="s">
        <v>28</v>
      </c>
      <c r="G41" s="124" t="s">
        <v>96</v>
      </c>
      <c r="H41" s="125" t="s">
        <v>274</v>
      </c>
      <c r="I41" s="126" t="s">
        <v>275</v>
      </c>
      <c r="J41" s="90" t="s">
        <v>337</v>
      </c>
      <c r="K41" s="94"/>
    </row>
    <row r="42" spans="1:11" s="109" customFormat="1" ht="245.25" customHeight="1">
      <c r="A42" s="91" t="s">
        <v>178</v>
      </c>
      <c r="B42" s="91" t="s">
        <v>165</v>
      </c>
      <c r="C42" s="91" t="s">
        <v>172</v>
      </c>
      <c r="D42" s="91" t="s">
        <v>165</v>
      </c>
      <c r="E42" s="90" t="s">
        <v>247</v>
      </c>
      <c r="F42" s="92" t="s">
        <v>315</v>
      </c>
      <c r="G42" s="124" t="s">
        <v>96</v>
      </c>
      <c r="H42" s="125" t="s">
        <v>96</v>
      </c>
      <c r="I42" s="124" t="s">
        <v>248</v>
      </c>
      <c r="J42" s="90" t="s">
        <v>365</v>
      </c>
      <c r="K42" s="118"/>
    </row>
    <row r="43" spans="1:11" s="95" customFormat="1" ht="272.25" customHeight="1">
      <c r="A43" s="91" t="s">
        <v>178</v>
      </c>
      <c r="B43" s="91" t="s">
        <v>165</v>
      </c>
      <c r="C43" s="91" t="s">
        <v>172</v>
      </c>
      <c r="D43" s="91" t="s">
        <v>176</v>
      </c>
      <c r="E43" s="90" t="s">
        <v>250</v>
      </c>
      <c r="F43" s="92" t="s">
        <v>28</v>
      </c>
      <c r="G43" s="92" t="s">
        <v>96</v>
      </c>
      <c r="H43" s="93" t="s">
        <v>96</v>
      </c>
      <c r="I43" s="90" t="s">
        <v>271</v>
      </c>
      <c r="J43" s="90" t="s">
        <v>360</v>
      </c>
      <c r="K43" s="94"/>
    </row>
    <row r="44" spans="1:11" s="109" customFormat="1" ht="60">
      <c r="A44" s="110" t="s">
        <v>178</v>
      </c>
      <c r="B44" s="110" t="s">
        <v>165</v>
      </c>
      <c r="C44" s="110" t="s">
        <v>173</v>
      </c>
      <c r="D44" s="110"/>
      <c r="E44" s="116" t="s">
        <v>22</v>
      </c>
      <c r="F44" s="116"/>
      <c r="G44" s="116"/>
      <c r="H44" s="127"/>
      <c r="I44" s="116"/>
      <c r="J44" s="118"/>
      <c r="K44" s="118"/>
    </row>
    <row r="45" spans="1:11" s="95" customFormat="1" ht="144">
      <c r="A45" s="91" t="s">
        <v>178</v>
      </c>
      <c r="B45" s="91" t="s">
        <v>165</v>
      </c>
      <c r="C45" s="91" t="s">
        <v>173</v>
      </c>
      <c r="D45" s="91" t="s">
        <v>12</v>
      </c>
      <c r="E45" s="90" t="s">
        <v>23</v>
      </c>
      <c r="F45" s="92" t="s">
        <v>338</v>
      </c>
      <c r="G45" s="92" t="s">
        <v>96</v>
      </c>
      <c r="H45" s="93" t="s">
        <v>96</v>
      </c>
      <c r="I45" s="90" t="s">
        <v>133</v>
      </c>
      <c r="J45" s="89" t="s">
        <v>258</v>
      </c>
      <c r="K45" s="94"/>
    </row>
    <row r="46" spans="1:11" s="95" customFormat="1" ht="72">
      <c r="A46" s="91" t="s">
        <v>178</v>
      </c>
      <c r="B46" s="91" t="s">
        <v>165</v>
      </c>
      <c r="C46" s="91" t="s">
        <v>173</v>
      </c>
      <c r="D46" s="91" t="s">
        <v>171</v>
      </c>
      <c r="E46" s="90" t="s">
        <v>24</v>
      </c>
      <c r="F46" s="92" t="s">
        <v>25</v>
      </c>
      <c r="G46" s="92" t="s">
        <v>96</v>
      </c>
      <c r="H46" s="93" t="s">
        <v>96</v>
      </c>
      <c r="I46" s="90" t="s">
        <v>134</v>
      </c>
      <c r="J46" s="90" t="s">
        <v>272</v>
      </c>
      <c r="K46" s="94"/>
    </row>
    <row r="47" spans="1:11" s="95" customFormat="1" ht="348" customHeight="1">
      <c r="A47" s="91" t="s">
        <v>178</v>
      </c>
      <c r="B47" s="91" t="s">
        <v>165</v>
      </c>
      <c r="C47" s="91" t="s">
        <v>173</v>
      </c>
      <c r="D47" s="91" t="s">
        <v>172</v>
      </c>
      <c r="E47" s="90" t="s">
        <v>26</v>
      </c>
      <c r="F47" s="92" t="s">
        <v>125</v>
      </c>
      <c r="G47" s="92" t="s">
        <v>96</v>
      </c>
      <c r="H47" s="93" t="s">
        <v>96</v>
      </c>
      <c r="I47" s="90" t="s">
        <v>135</v>
      </c>
      <c r="J47" s="90" t="s">
        <v>340</v>
      </c>
      <c r="K47" s="94"/>
    </row>
    <row r="48" spans="1:11" s="109" customFormat="1" ht="12">
      <c r="A48" s="110" t="s">
        <v>178</v>
      </c>
      <c r="B48" s="110" t="s">
        <v>176</v>
      </c>
      <c r="C48" s="110"/>
      <c r="D48" s="110"/>
      <c r="E48" s="246" t="s">
        <v>4</v>
      </c>
      <c r="F48" s="247"/>
      <c r="G48" s="247"/>
      <c r="H48" s="247"/>
      <c r="I48" s="247"/>
      <c r="J48" s="247"/>
      <c r="K48" s="248"/>
    </row>
    <row r="49" spans="1:11" s="95" customFormat="1" ht="132">
      <c r="A49" s="91" t="s">
        <v>178</v>
      </c>
      <c r="B49" s="91" t="s">
        <v>176</v>
      </c>
      <c r="C49" s="91" t="s">
        <v>12</v>
      </c>
      <c r="D49" s="91"/>
      <c r="E49" s="90" t="s">
        <v>27</v>
      </c>
      <c r="F49" s="92" t="s">
        <v>136</v>
      </c>
      <c r="G49" s="92" t="s">
        <v>96</v>
      </c>
      <c r="H49" s="93" t="s">
        <v>238</v>
      </c>
      <c r="I49" s="90" t="s">
        <v>235</v>
      </c>
      <c r="J49" s="128" t="s">
        <v>252</v>
      </c>
      <c r="K49" s="94"/>
    </row>
    <row r="50" spans="1:11" s="95" customFormat="1" ht="98.25" customHeight="1">
      <c r="A50" s="91" t="s">
        <v>178</v>
      </c>
      <c r="B50" s="91" t="s">
        <v>176</v>
      </c>
      <c r="C50" s="91" t="s">
        <v>171</v>
      </c>
      <c r="D50" s="91"/>
      <c r="E50" s="90" t="s">
        <v>29</v>
      </c>
      <c r="F50" s="92" t="s">
        <v>137</v>
      </c>
      <c r="G50" s="92" t="s">
        <v>96</v>
      </c>
      <c r="H50" s="93" t="s">
        <v>244</v>
      </c>
      <c r="I50" s="90" t="s">
        <v>138</v>
      </c>
      <c r="J50" s="90" t="s">
        <v>273</v>
      </c>
      <c r="K50" s="94" t="s">
        <v>239</v>
      </c>
    </row>
    <row r="51" spans="1:11" s="95" customFormat="1" ht="78.75" customHeight="1">
      <c r="A51" s="91" t="s">
        <v>178</v>
      </c>
      <c r="B51" s="91" t="s">
        <v>176</v>
      </c>
      <c r="C51" s="91" t="s">
        <v>172</v>
      </c>
      <c r="D51" s="94"/>
      <c r="E51" s="90" t="s">
        <v>30</v>
      </c>
      <c r="F51" s="92" t="s">
        <v>137</v>
      </c>
      <c r="G51" s="92" t="s">
        <v>96</v>
      </c>
      <c r="H51" s="93" t="s">
        <v>244</v>
      </c>
      <c r="I51" s="90" t="s">
        <v>138</v>
      </c>
      <c r="J51" s="89" t="s">
        <v>361</v>
      </c>
      <c r="K51" s="94"/>
    </row>
    <row r="52" spans="1:11" s="95" customFormat="1" ht="409.5" customHeight="1">
      <c r="A52" s="91" t="s">
        <v>178</v>
      </c>
      <c r="B52" s="91" t="s">
        <v>176</v>
      </c>
      <c r="C52" s="91" t="s">
        <v>173</v>
      </c>
      <c r="D52" s="94"/>
      <c r="E52" s="90" t="s">
        <v>31</v>
      </c>
      <c r="F52" s="92" t="s">
        <v>136</v>
      </c>
      <c r="G52" s="92" t="s">
        <v>139</v>
      </c>
      <c r="H52" s="93" t="s">
        <v>238</v>
      </c>
      <c r="I52" s="90" t="s">
        <v>140</v>
      </c>
      <c r="J52" s="249" t="s">
        <v>366</v>
      </c>
      <c r="K52" s="94"/>
    </row>
    <row r="53" spans="1:11" s="95" customFormat="1" ht="282" customHeight="1">
      <c r="A53" s="91" t="s">
        <v>178</v>
      </c>
      <c r="B53" s="91" t="s">
        <v>176</v>
      </c>
      <c r="C53" s="91" t="s">
        <v>178</v>
      </c>
      <c r="D53" s="94"/>
      <c r="E53" s="90" t="s">
        <v>32</v>
      </c>
      <c r="F53" s="92" t="s">
        <v>137</v>
      </c>
      <c r="G53" s="92" t="s">
        <v>96</v>
      </c>
      <c r="H53" s="92" t="s">
        <v>96</v>
      </c>
      <c r="I53" s="293" t="s">
        <v>141</v>
      </c>
      <c r="J53" s="250"/>
      <c r="K53" s="94"/>
    </row>
    <row r="54" spans="1:11" s="95" customFormat="1" ht="355.5" customHeight="1">
      <c r="A54" s="91" t="s">
        <v>178</v>
      </c>
      <c r="B54" s="91" t="s">
        <v>176</v>
      </c>
      <c r="C54" s="91" t="s">
        <v>185</v>
      </c>
      <c r="D54" s="129"/>
      <c r="E54" s="90" t="s">
        <v>33</v>
      </c>
      <c r="F54" s="92" t="s">
        <v>137</v>
      </c>
      <c r="G54" s="92" t="s">
        <v>105</v>
      </c>
      <c r="H54" s="291" t="s">
        <v>96</v>
      </c>
      <c r="I54" s="293" t="s">
        <v>141</v>
      </c>
      <c r="J54" s="251"/>
      <c r="K54" s="94"/>
    </row>
    <row r="55" spans="1:11" s="95" customFormat="1" ht="108">
      <c r="A55" s="91" t="s">
        <v>178</v>
      </c>
      <c r="B55" s="91" t="s">
        <v>176</v>
      </c>
      <c r="C55" s="91" t="s">
        <v>34</v>
      </c>
      <c r="D55" s="129"/>
      <c r="E55" s="90" t="s">
        <v>35</v>
      </c>
      <c r="F55" s="92" t="s">
        <v>137</v>
      </c>
      <c r="G55" s="92" t="s">
        <v>96</v>
      </c>
      <c r="H55" s="92" t="s">
        <v>96</v>
      </c>
      <c r="I55" s="92" t="s">
        <v>142</v>
      </c>
      <c r="J55" s="98" t="s">
        <v>259</v>
      </c>
      <c r="K55" s="94"/>
    </row>
    <row r="56" spans="1:11" s="95" customFormat="1" ht="123" customHeight="1">
      <c r="A56" s="91" t="s">
        <v>178</v>
      </c>
      <c r="B56" s="91" t="s">
        <v>176</v>
      </c>
      <c r="C56" s="91" t="s">
        <v>36</v>
      </c>
      <c r="D56" s="129"/>
      <c r="E56" s="90" t="s">
        <v>37</v>
      </c>
      <c r="F56" s="92" t="s">
        <v>137</v>
      </c>
      <c r="G56" s="92" t="s">
        <v>96</v>
      </c>
      <c r="H56" s="292"/>
      <c r="I56" s="90" t="s">
        <v>143</v>
      </c>
      <c r="J56" s="98" t="s">
        <v>260</v>
      </c>
      <c r="K56" s="94"/>
    </row>
    <row r="57" spans="1:11" s="95" customFormat="1" ht="72">
      <c r="A57" s="91" t="s">
        <v>178</v>
      </c>
      <c r="B57" s="91" t="s">
        <v>176</v>
      </c>
      <c r="C57" s="91" t="s">
        <v>38</v>
      </c>
      <c r="D57" s="129"/>
      <c r="E57" s="90" t="s">
        <v>39</v>
      </c>
      <c r="F57" s="92" t="s">
        <v>136</v>
      </c>
      <c r="G57" s="92" t="s">
        <v>104</v>
      </c>
      <c r="H57" s="93" t="s">
        <v>0</v>
      </c>
      <c r="I57" s="90" t="s">
        <v>144</v>
      </c>
      <c r="J57" s="98" t="s">
        <v>179</v>
      </c>
      <c r="K57" s="94"/>
    </row>
    <row r="58" spans="1:11" s="109" customFormat="1" ht="12">
      <c r="A58" s="110" t="s">
        <v>178</v>
      </c>
      <c r="B58" s="110" t="s">
        <v>177</v>
      </c>
      <c r="C58" s="110"/>
      <c r="D58" s="110"/>
      <c r="E58" s="246" t="s">
        <v>8</v>
      </c>
      <c r="F58" s="247"/>
      <c r="G58" s="247"/>
      <c r="H58" s="247"/>
      <c r="I58" s="247"/>
      <c r="J58" s="247"/>
      <c r="K58" s="248"/>
    </row>
    <row r="59" spans="1:11" s="95" customFormat="1" ht="172.5" customHeight="1">
      <c r="A59" s="91" t="s">
        <v>178</v>
      </c>
      <c r="B59" s="91" t="s">
        <v>177</v>
      </c>
      <c r="C59" s="91" t="s">
        <v>12</v>
      </c>
      <c r="D59" s="91"/>
      <c r="E59" s="90" t="s">
        <v>40</v>
      </c>
      <c r="F59" s="92" t="s">
        <v>41</v>
      </c>
      <c r="G59" s="92" t="s">
        <v>96</v>
      </c>
      <c r="H59" s="93" t="s">
        <v>96</v>
      </c>
      <c r="I59" s="90" t="s">
        <v>145</v>
      </c>
      <c r="J59" s="130" t="s">
        <v>325</v>
      </c>
      <c r="K59" s="94"/>
    </row>
    <row r="60" spans="1:11" s="95" customFormat="1" ht="162" customHeight="1">
      <c r="A60" s="91" t="s">
        <v>178</v>
      </c>
      <c r="B60" s="91" t="s">
        <v>177</v>
      </c>
      <c r="C60" s="91" t="s">
        <v>171</v>
      </c>
      <c r="D60" s="91"/>
      <c r="E60" s="131" t="s">
        <v>42</v>
      </c>
      <c r="F60" s="92" t="s">
        <v>43</v>
      </c>
      <c r="G60" s="92" t="s">
        <v>96</v>
      </c>
      <c r="H60" s="93" t="s">
        <v>96</v>
      </c>
      <c r="I60" s="90" t="s">
        <v>146</v>
      </c>
      <c r="J60" s="98" t="s">
        <v>261</v>
      </c>
      <c r="K60" s="94"/>
    </row>
    <row r="61" spans="1:11" s="95" customFormat="1" ht="102" customHeight="1">
      <c r="A61" s="91" t="s">
        <v>178</v>
      </c>
      <c r="B61" s="91" t="s">
        <v>177</v>
      </c>
      <c r="C61" s="91" t="s">
        <v>172</v>
      </c>
      <c r="D61" s="94"/>
      <c r="E61" s="90" t="s">
        <v>44</v>
      </c>
      <c r="F61" s="92" t="s">
        <v>43</v>
      </c>
      <c r="G61" s="92" t="s">
        <v>96</v>
      </c>
      <c r="H61" s="93" t="s">
        <v>96</v>
      </c>
      <c r="I61" s="90" t="s">
        <v>147</v>
      </c>
      <c r="J61" s="98" t="s">
        <v>313</v>
      </c>
      <c r="K61" s="94"/>
    </row>
    <row r="62" spans="1:11" s="95" customFormat="1" ht="162" customHeight="1">
      <c r="A62" s="91" t="s">
        <v>178</v>
      </c>
      <c r="B62" s="91" t="s">
        <v>177</v>
      </c>
      <c r="C62" s="91" t="s">
        <v>173</v>
      </c>
      <c r="D62" s="94"/>
      <c r="E62" s="90" t="s">
        <v>45</v>
      </c>
      <c r="F62" s="92" t="s">
        <v>28</v>
      </c>
      <c r="G62" s="92" t="s">
        <v>96</v>
      </c>
      <c r="H62" s="93" t="s">
        <v>276</v>
      </c>
      <c r="I62" s="90" t="s">
        <v>148</v>
      </c>
      <c r="J62" s="98" t="s">
        <v>262</v>
      </c>
      <c r="K62" s="94"/>
    </row>
    <row r="63" spans="1:11" s="109" customFormat="1" ht="12">
      <c r="A63" s="110" t="s">
        <v>178</v>
      </c>
      <c r="B63" s="110">
        <v>5</v>
      </c>
      <c r="C63" s="110"/>
      <c r="D63" s="110"/>
      <c r="E63" s="246" t="s">
        <v>126</v>
      </c>
      <c r="F63" s="247"/>
      <c r="G63" s="247"/>
      <c r="H63" s="247"/>
      <c r="I63" s="247"/>
      <c r="J63" s="247"/>
      <c r="K63" s="248"/>
    </row>
    <row r="64" spans="1:11" s="109" customFormat="1" ht="24">
      <c r="A64" s="110" t="s">
        <v>178</v>
      </c>
      <c r="B64" s="110">
        <v>5</v>
      </c>
      <c r="C64" s="110" t="s">
        <v>12</v>
      </c>
      <c r="D64" s="110"/>
      <c r="E64" s="116" t="s">
        <v>127</v>
      </c>
      <c r="F64" s="132"/>
      <c r="G64" s="132"/>
      <c r="H64" s="133"/>
      <c r="I64" s="132"/>
      <c r="J64" s="118"/>
      <c r="K64" s="118"/>
    </row>
    <row r="65" spans="1:11" s="95" customFormat="1" ht="114" customHeight="1">
      <c r="A65" s="91" t="s">
        <v>178</v>
      </c>
      <c r="B65" s="91">
        <v>5</v>
      </c>
      <c r="C65" s="91" t="s">
        <v>12</v>
      </c>
      <c r="D65" s="91" t="s">
        <v>165</v>
      </c>
      <c r="E65" s="90" t="s">
        <v>128</v>
      </c>
      <c r="F65" s="92" t="s">
        <v>28</v>
      </c>
      <c r="G65" s="92" t="s">
        <v>129</v>
      </c>
      <c r="H65" s="93" t="s">
        <v>277</v>
      </c>
      <c r="I65" s="98" t="s">
        <v>149</v>
      </c>
      <c r="J65" s="98" t="s">
        <v>362</v>
      </c>
      <c r="K65" s="94"/>
    </row>
    <row r="66" spans="1:11" s="95" customFormat="1" ht="84">
      <c r="A66" s="91" t="s">
        <v>178</v>
      </c>
      <c r="B66" s="91">
        <v>5</v>
      </c>
      <c r="C66" s="91" t="s">
        <v>12</v>
      </c>
      <c r="D66" s="91" t="s">
        <v>177</v>
      </c>
      <c r="E66" s="90" t="s">
        <v>154</v>
      </c>
      <c r="F66" s="92" t="s">
        <v>28</v>
      </c>
      <c r="G66" s="92" t="s">
        <v>155</v>
      </c>
      <c r="H66" s="93" t="s">
        <v>155</v>
      </c>
      <c r="I66" s="98" t="s">
        <v>150</v>
      </c>
      <c r="J66" s="90" t="s">
        <v>264</v>
      </c>
      <c r="K66" s="94"/>
    </row>
    <row r="67" spans="1:11" s="95" customFormat="1" ht="125.25" customHeight="1">
      <c r="A67" s="91" t="s">
        <v>178</v>
      </c>
      <c r="B67" s="91">
        <v>5</v>
      </c>
      <c r="C67" s="91" t="s">
        <v>12</v>
      </c>
      <c r="D67" s="91" t="s">
        <v>112</v>
      </c>
      <c r="E67" s="90" t="s">
        <v>156</v>
      </c>
      <c r="F67" s="92" t="s">
        <v>28</v>
      </c>
      <c r="G67" s="92" t="s">
        <v>97</v>
      </c>
      <c r="H67" s="93" t="s">
        <v>278</v>
      </c>
      <c r="I67" s="98" t="s">
        <v>151</v>
      </c>
      <c r="J67" s="90" t="s">
        <v>263</v>
      </c>
      <c r="K67" s="94"/>
    </row>
    <row r="68" spans="1:11" s="109" customFormat="1" ht="24">
      <c r="A68" s="110" t="s">
        <v>178</v>
      </c>
      <c r="B68" s="110">
        <v>5</v>
      </c>
      <c r="C68" s="110" t="s">
        <v>171</v>
      </c>
      <c r="D68" s="110"/>
      <c r="E68" s="116" t="s">
        <v>157</v>
      </c>
      <c r="F68" s="132"/>
      <c r="G68" s="132"/>
      <c r="H68" s="133"/>
      <c r="I68" s="132"/>
      <c r="J68" s="116"/>
      <c r="K68" s="118"/>
    </row>
    <row r="69" spans="1:11" s="95" customFormat="1" ht="263.25" customHeight="1">
      <c r="A69" s="91" t="s">
        <v>178</v>
      </c>
      <c r="B69" s="91">
        <v>5</v>
      </c>
      <c r="C69" s="91" t="s">
        <v>171</v>
      </c>
      <c r="D69" s="91" t="s">
        <v>166</v>
      </c>
      <c r="E69" s="90" t="s">
        <v>158</v>
      </c>
      <c r="F69" s="92" t="s">
        <v>28</v>
      </c>
      <c r="G69" s="92" t="s">
        <v>96</v>
      </c>
      <c r="H69" s="93" t="s">
        <v>96</v>
      </c>
      <c r="I69" s="98" t="s">
        <v>152</v>
      </c>
      <c r="J69" s="90" t="s">
        <v>339</v>
      </c>
      <c r="K69" s="94"/>
    </row>
    <row r="70" spans="1:11" s="95" customFormat="1" ht="84">
      <c r="A70" s="91" t="s">
        <v>178</v>
      </c>
      <c r="B70" s="91">
        <v>5</v>
      </c>
      <c r="C70" s="91" t="s">
        <v>171</v>
      </c>
      <c r="D70" s="91" t="s">
        <v>176</v>
      </c>
      <c r="E70" s="90" t="s">
        <v>159</v>
      </c>
      <c r="F70" s="92" t="s">
        <v>28</v>
      </c>
      <c r="G70" s="92" t="s">
        <v>96</v>
      </c>
      <c r="H70" s="93" t="s">
        <v>96</v>
      </c>
      <c r="I70" s="98" t="s">
        <v>152</v>
      </c>
      <c r="J70" s="90" t="s">
        <v>279</v>
      </c>
      <c r="K70" s="94"/>
    </row>
    <row r="71" spans="1:11" s="95" customFormat="1" ht="77.25" customHeight="1">
      <c r="A71" s="91" t="s">
        <v>178</v>
      </c>
      <c r="B71" s="91">
        <v>5</v>
      </c>
      <c r="C71" s="91" t="s">
        <v>171</v>
      </c>
      <c r="D71" s="91" t="s">
        <v>177</v>
      </c>
      <c r="E71" s="90" t="s">
        <v>160</v>
      </c>
      <c r="F71" s="92" t="s">
        <v>249</v>
      </c>
      <c r="G71" s="92" t="s">
        <v>96</v>
      </c>
      <c r="H71" s="93" t="s">
        <v>96</v>
      </c>
      <c r="I71" s="98" t="s">
        <v>153</v>
      </c>
      <c r="J71" s="90" t="s">
        <v>281</v>
      </c>
      <c r="K71" s="94"/>
    </row>
    <row r="72" spans="1:11" s="95" customFormat="1" ht="12">
      <c r="H72" s="134"/>
      <c r="J72" s="135"/>
      <c r="K72" s="135"/>
    </row>
    <row r="73" spans="1:11" s="95" customFormat="1" ht="12">
      <c r="H73" s="134"/>
      <c r="J73" s="135"/>
      <c r="K73" s="135"/>
    </row>
    <row r="74" spans="1:11" s="95" customFormat="1" ht="12">
      <c r="H74" s="134"/>
      <c r="J74" s="135"/>
      <c r="K74" s="135"/>
    </row>
    <row r="75" spans="1:11" s="95" customFormat="1" ht="12">
      <c r="H75" s="134"/>
      <c r="J75" s="135"/>
      <c r="K75" s="135"/>
    </row>
    <row r="76" spans="1:11" s="95" customFormat="1" ht="12">
      <c r="H76" s="134"/>
      <c r="J76" s="135"/>
      <c r="K76" s="135"/>
    </row>
    <row r="77" spans="1:11" s="95" customFormat="1" ht="12">
      <c r="H77" s="134"/>
      <c r="J77" s="135"/>
      <c r="K77" s="135"/>
    </row>
    <row r="78" spans="1:11" s="95" customFormat="1" ht="12">
      <c r="H78" s="134"/>
      <c r="J78" s="135"/>
      <c r="K78" s="135"/>
    </row>
    <row r="79" spans="1:11" s="95" customFormat="1" ht="12">
      <c r="H79" s="134"/>
      <c r="J79" s="135"/>
      <c r="K79" s="135"/>
    </row>
    <row r="80" spans="1:11" s="95" customFormat="1" ht="12">
      <c r="H80" s="134"/>
      <c r="J80" s="135"/>
      <c r="K80" s="135"/>
    </row>
    <row r="81" spans="8:11" s="95" customFormat="1" ht="12">
      <c r="H81" s="134"/>
      <c r="J81" s="135"/>
      <c r="K81" s="135"/>
    </row>
    <row r="82" spans="8:11" s="95" customFormat="1" ht="12">
      <c r="H82" s="134"/>
      <c r="J82" s="135"/>
      <c r="K82" s="135"/>
    </row>
    <row r="83" spans="8:11" s="95" customFormat="1" ht="12">
      <c r="H83" s="134"/>
      <c r="J83" s="135"/>
      <c r="K83" s="135"/>
    </row>
    <row r="84" spans="8:11" s="95" customFormat="1" ht="12">
      <c r="H84" s="134"/>
      <c r="J84" s="135"/>
      <c r="K84" s="135"/>
    </row>
    <row r="85" spans="8:11" s="95" customFormat="1" ht="12">
      <c r="H85" s="134"/>
      <c r="J85" s="135"/>
      <c r="K85" s="135"/>
    </row>
    <row r="86" spans="8:11" s="95" customFormat="1" ht="12">
      <c r="H86" s="134"/>
      <c r="J86" s="135"/>
      <c r="K86" s="135"/>
    </row>
    <row r="87" spans="8:11" s="95" customFormat="1" ht="12">
      <c r="H87" s="134"/>
      <c r="J87" s="135"/>
      <c r="K87" s="135"/>
    </row>
    <row r="88" spans="8:11" s="95" customFormat="1" ht="12">
      <c r="H88" s="134"/>
      <c r="J88" s="135"/>
      <c r="K88" s="135"/>
    </row>
    <row r="89" spans="8:11" s="95" customFormat="1" ht="12">
      <c r="H89" s="134"/>
      <c r="J89" s="135"/>
      <c r="K89" s="135"/>
    </row>
    <row r="90" spans="8:11" s="95" customFormat="1" ht="12">
      <c r="H90" s="134"/>
      <c r="J90" s="135"/>
      <c r="K90" s="135"/>
    </row>
    <row r="91" spans="8:11" s="95" customFormat="1" ht="12">
      <c r="H91" s="134"/>
      <c r="J91" s="135"/>
      <c r="K91" s="135"/>
    </row>
    <row r="92" spans="8:11" s="95" customFormat="1" ht="12">
      <c r="H92" s="134"/>
      <c r="J92" s="135"/>
      <c r="K92" s="135"/>
    </row>
    <row r="93" spans="8:11" s="95" customFormat="1" ht="12">
      <c r="H93" s="134"/>
      <c r="J93" s="135"/>
      <c r="K93" s="135"/>
    </row>
    <row r="94" spans="8:11" s="95" customFormat="1" ht="12">
      <c r="H94" s="134"/>
      <c r="J94" s="135"/>
      <c r="K94" s="135"/>
    </row>
    <row r="95" spans="8:11" s="95" customFormat="1" ht="12">
      <c r="H95" s="134"/>
      <c r="J95" s="135"/>
      <c r="K95" s="135"/>
    </row>
    <row r="96" spans="8:11" s="95" customFormat="1" ht="12">
      <c r="H96" s="134"/>
      <c r="J96" s="135"/>
      <c r="K96" s="135"/>
    </row>
    <row r="97" spans="8:11" s="95" customFormat="1" ht="12">
      <c r="H97" s="134"/>
      <c r="J97" s="135"/>
      <c r="K97" s="135"/>
    </row>
    <row r="98" spans="8:11" s="95" customFormat="1" ht="12">
      <c r="H98" s="134"/>
      <c r="J98" s="135"/>
      <c r="K98" s="135"/>
    </row>
    <row r="99" spans="8:11" s="95" customFormat="1" ht="12">
      <c r="H99" s="134"/>
      <c r="J99" s="135"/>
      <c r="K99" s="135"/>
    </row>
    <row r="100" spans="8:11" s="95" customFormat="1" ht="12">
      <c r="H100" s="134"/>
      <c r="J100" s="135"/>
      <c r="K100" s="135"/>
    </row>
    <row r="101" spans="8:11" s="95" customFormat="1" ht="12">
      <c r="H101" s="134"/>
      <c r="J101" s="135"/>
      <c r="K101" s="135"/>
    </row>
    <row r="102" spans="8:11" s="95" customFormat="1" ht="12">
      <c r="H102" s="134"/>
      <c r="J102" s="135"/>
      <c r="K102" s="135"/>
    </row>
    <row r="103" spans="8:11" s="95" customFormat="1" ht="12">
      <c r="H103" s="134"/>
      <c r="J103" s="135"/>
      <c r="K103" s="135"/>
    </row>
    <row r="104" spans="8:11" s="95" customFormat="1" ht="12">
      <c r="H104" s="134"/>
      <c r="J104" s="135"/>
      <c r="K104" s="135"/>
    </row>
    <row r="105" spans="8:11" s="95" customFormat="1" ht="12">
      <c r="H105" s="134"/>
      <c r="J105" s="135"/>
      <c r="K105" s="135"/>
    </row>
    <row r="106" spans="8:11" s="95" customFormat="1" ht="12">
      <c r="H106" s="134"/>
      <c r="J106" s="135"/>
      <c r="K106" s="135"/>
    </row>
    <row r="107" spans="8:11" s="95" customFormat="1" ht="12">
      <c r="H107" s="134"/>
      <c r="J107" s="135"/>
      <c r="K107" s="135"/>
    </row>
    <row r="108" spans="8:11" s="95" customFormat="1" ht="12">
      <c r="H108" s="134"/>
      <c r="J108" s="135"/>
      <c r="K108" s="135"/>
    </row>
    <row r="109" spans="8:11" s="95" customFormat="1" ht="12">
      <c r="H109" s="134"/>
      <c r="J109" s="135"/>
      <c r="K109" s="135"/>
    </row>
    <row r="110" spans="8:11" s="95" customFormat="1" ht="12">
      <c r="H110" s="134"/>
      <c r="J110" s="135"/>
      <c r="K110" s="135"/>
    </row>
    <row r="111" spans="8:11" s="95" customFormat="1" ht="12">
      <c r="H111" s="134"/>
      <c r="J111" s="135"/>
      <c r="K111" s="135"/>
    </row>
    <row r="112" spans="8:11" s="95" customFormat="1" ht="12">
      <c r="H112" s="134"/>
      <c r="J112" s="135"/>
      <c r="K112" s="135"/>
    </row>
    <row r="113" spans="8:11" s="95" customFormat="1" ht="12">
      <c r="H113" s="134"/>
      <c r="J113" s="135"/>
      <c r="K113" s="135"/>
    </row>
    <row r="114" spans="8:11" s="95" customFormat="1" ht="12">
      <c r="H114" s="134"/>
      <c r="J114" s="135"/>
      <c r="K114" s="135"/>
    </row>
    <row r="115" spans="8:11" s="95" customFormat="1" ht="12">
      <c r="H115" s="134"/>
      <c r="J115" s="135"/>
      <c r="K115" s="135"/>
    </row>
    <row r="116" spans="8:11" s="95" customFormat="1" ht="12">
      <c r="H116" s="134"/>
      <c r="J116" s="135"/>
      <c r="K116" s="135"/>
    </row>
    <row r="117" spans="8:11" s="95" customFormat="1" ht="12">
      <c r="H117" s="134"/>
      <c r="J117" s="135"/>
      <c r="K117" s="135"/>
    </row>
    <row r="118" spans="8:11" s="95" customFormat="1" ht="12">
      <c r="H118" s="134"/>
      <c r="J118" s="135"/>
      <c r="K118" s="135"/>
    </row>
    <row r="119" spans="8:11" s="95" customFormat="1" ht="12">
      <c r="H119" s="134"/>
      <c r="J119" s="135"/>
      <c r="K119" s="135"/>
    </row>
    <row r="120" spans="8:11" s="95" customFormat="1" ht="12">
      <c r="H120" s="134"/>
      <c r="J120" s="135"/>
      <c r="K120" s="135"/>
    </row>
    <row r="121" spans="8:11" s="95" customFormat="1" ht="12">
      <c r="H121" s="134"/>
      <c r="J121" s="135"/>
      <c r="K121" s="135"/>
    </row>
    <row r="122" spans="8:11" s="95" customFormat="1" ht="12">
      <c r="H122" s="134"/>
      <c r="J122" s="135"/>
      <c r="K122" s="135"/>
    </row>
    <row r="123" spans="8:11" s="95" customFormat="1" ht="12">
      <c r="H123" s="134"/>
      <c r="J123" s="135"/>
      <c r="K123" s="135"/>
    </row>
    <row r="124" spans="8:11" s="95" customFormat="1" ht="12">
      <c r="H124" s="134"/>
      <c r="J124" s="135"/>
      <c r="K124" s="135"/>
    </row>
    <row r="125" spans="8:11" s="95" customFormat="1" ht="12">
      <c r="H125" s="134"/>
      <c r="J125" s="135"/>
      <c r="K125" s="135"/>
    </row>
    <row r="126" spans="8:11" s="95" customFormat="1" ht="12">
      <c r="H126" s="134"/>
      <c r="J126" s="135"/>
      <c r="K126" s="135"/>
    </row>
    <row r="127" spans="8:11" s="95" customFormat="1" ht="12">
      <c r="H127" s="134"/>
      <c r="J127" s="135"/>
      <c r="K127" s="135"/>
    </row>
    <row r="128" spans="8:11" s="95" customFormat="1" ht="12">
      <c r="H128" s="134"/>
      <c r="J128" s="135"/>
      <c r="K128" s="135"/>
    </row>
    <row r="129" spans="8:11" s="95" customFormat="1" ht="12">
      <c r="H129" s="134"/>
      <c r="J129" s="135"/>
      <c r="K129" s="135"/>
    </row>
    <row r="130" spans="8:11" s="95" customFormat="1" ht="12">
      <c r="H130" s="134"/>
      <c r="J130" s="135"/>
      <c r="K130" s="135"/>
    </row>
    <row r="131" spans="8:11" s="95" customFormat="1" ht="12">
      <c r="H131" s="134"/>
      <c r="J131" s="135"/>
      <c r="K131" s="135"/>
    </row>
    <row r="132" spans="8:11" s="95" customFormat="1" ht="12">
      <c r="H132" s="134"/>
      <c r="J132" s="135"/>
      <c r="K132" s="135"/>
    </row>
    <row r="133" spans="8:11" s="95" customFormat="1" ht="12">
      <c r="H133" s="134"/>
      <c r="J133" s="135"/>
      <c r="K133" s="135"/>
    </row>
    <row r="134" spans="8:11" s="95" customFormat="1" ht="12">
      <c r="H134" s="134"/>
      <c r="J134" s="135"/>
      <c r="K134" s="135"/>
    </row>
    <row r="135" spans="8:11" s="95" customFormat="1" ht="12">
      <c r="H135" s="134"/>
      <c r="J135" s="135"/>
      <c r="K135" s="135"/>
    </row>
    <row r="136" spans="8:11" s="95" customFormat="1" ht="12">
      <c r="H136" s="134"/>
      <c r="J136" s="135"/>
      <c r="K136" s="135"/>
    </row>
    <row r="137" spans="8:11" s="95" customFormat="1" ht="12">
      <c r="H137" s="134"/>
      <c r="J137" s="135"/>
      <c r="K137" s="135"/>
    </row>
    <row r="138" spans="8:11" s="95" customFormat="1" ht="12">
      <c r="H138" s="134"/>
      <c r="J138" s="135"/>
      <c r="K138" s="135"/>
    </row>
    <row r="139" spans="8:11" s="95" customFormat="1" ht="12">
      <c r="H139" s="134"/>
      <c r="J139" s="135"/>
      <c r="K139" s="135"/>
    </row>
    <row r="140" spans="8:11" s="95" customFormat="1" ht="12">
      <c r="H140" s="134"/>
      <c r="J140" s="135"/>
      <c r="K140" s="135"/>
    </row>
    <row r="141" spans="8:11" s="95" customFormat="1" ht="12">
      <c r="H141" s="134"/>
      <c r="J141" s="135"/>
      <c r="K141" s="135"/>
    </row>
    <row r="142" spans="8:11" s="95" customFormat="1" ht="12">
      <c r="H142" s="134"/>
      <c r="J142" s="135"/>
      <c r="K142" s="135"/>
    </row>
    <row r="143" spans="8:11" s="95" customFormat="1" ht="12">
      <c r="H143" s="134"/>
      <c r="J143" s="135"/>
      <c r="K143" s="135"/>
    </row>
    <row r="144" spans="8:11" s="95" customFormat="1" ht="12">
      <c r="H144" s="134"/>
      <c r="J144" s="135"/>
      <c r="K144" s="135"/>
    </row>
    <row r="145" spans="8:11" s="95" customFormat="1" ht="12">
      <c r="H145" s="134"/>
      <c r="J145" s="135"/>
      <c r="K145" s="135"/>
    </row>
    <row r="146" spans="8:11" s="95" customFormat="1" ht="12">
      <c r="H146" s="134"/>
      <c r="J146" s="135"/>
      <c r="K146" s="135"/>
    </row>
    <row r="147" spans="8:11" s="95" customFormat="1" ht="12">
      <c r="H147" s="134"/>
      <c r="J147" s="135"/>
      <c r="K147" s="135"/>
    </row>
    <row r="148" spans="8:11" s="95" customFormat="1" ht="12">
      <c r="H148" s="134"/>
      <c r="J148" s="135"/>
      <c r="K148" s="135"/>
    </row>
    <row r="149" spans="8:11" s="95" customFormat="1" ht="12">
      <c r="H149" s="134"/>
      <c r="J149" s="135"/>
      <c r="K149" s="135"/>
    </row>
    <row r="150" spans="8:11" s="95" customFormat="1" ht="12">
      <c r="H150" s="134"/>
      <c r="J150" s="135"/>
      <c r="K150" s="135"/>
    </row>
    <row r="151" spans="8:11" s="95" customFormat="1" ht="12">
      <c r="H151" s="134"/>
      <c r="J151" s="135"/>
      <c r="K151" s="135"/>
    </row>
    <row r="152" spans="8:11" s="95" customFormat="1" ht="12">
      <c r="H152" s="134"/>
      <c r="J152" s="135"/>
      <c r="K152" s="135"/>
    </row>
    <row r="153" spans="8:11" s="95" customFormat="1" ht="12">
      <c r="H153" s="134"/>
      <c r="J153" s="135"/>
      <c r="K153" s="135"/>
    </row>
    <row r="154" spans="8:11" s="95" customFormat="1" ht="12">
      <c r="H154" s="134"/>
      <c r="J154" s="135"/>
      <c r="K154" s="135"/>
    </row>
    <row r="155" spans="8:11" s="95" customFormat="1" ht="12">
      <c r="H155" s="134"/>
      <c r="J155" s="135"/>
      <c r="K155" s="135"/>
    </row>
    <row r="156" spans="8:11" s="95" customFormat="1" ht="12">
      <c r="H156" s="134"/>
      <c r="J156" s="135"/>
      <c r="K156" s="135"/>
    </row>
    <row r="157" spans="8:11" s="95" customFormat="1" ht="12">
      <c r="H157" s="134"/>
      <c r="J157" s="135"/>
      <c r="K157" s="135"/>
    </row>
    <row r="158" spans="8:11" s="95" customFormat="1" ht="12">
      <c r="H158" s="134"/>
      <c r="J158" s="135"/>
      <c r="K158" s="135"/>
    </row>
    <row r="159" spans="8:11" s="95" customFormat="1" ht="12">
      <c r="H159" s="134"/>
      <c r="J159" s="135"/>
      <c r="K159" s="135"/>
    </row>
    <row r="160" spans="8:11" s="95" customFormat="1" ht="12">
      <c r="H160" s="134"/>
      <c r="J160" s="135"/>
      <c r="K160" s="135"/>
    </row>
    <row r="161" spans="8:11" s="95" customFormat="1" ht="12">
      <c r="H161" s="134"/>
      <c r="J161" s="135"/>
      <c r="K161" s="135"/>
    </row>
    <row r="162" spans="8:11" s="95" customFormat="1" ht="12">
      <c r="H162" s="134"/>
      <c r="J162" s="135"/>
      <c r="K162" s="135"/>
    </row>
    <row r="163" spans="8:11" s="95" customFormat="1" ht="12">
      <c r="H163" s="134"/>
      <c r="J163" s="135"/>
      <c r="K163" s="135"/>
    </row>
    <row r="164" spans="8:11" s="95" customFormat="1" ht="12">
      <c r="H164" s="134"/>
      <c r="J164" s="135"/>
      <c r="K164" s="135"/>
    </row>
    <row r="165" spans="8:11" s="95" customFormat="1" ht="12">
      <c r="H165" s="134"/>
      <c r="J165" s="135"/>
      <c r="K165" s="135"/>
    </row>
    <row r="166" spans="8:11" s="95" customFormat="1" ht="12">
      <c r="H166" s="134"/>
      <c r="J166" s="135"/>
      <c r="K166" s="135"/>
    </row>
    <row r="167" spans="8:11" s="95" customFormat="1" ht="12">
      <c r="H167" s="134"/>
      <c r="J167" s="135"/>
      <c r="K167" s="135"/>
    </row>
    <row r="168" spans="8:11" s="95" customFormat="1" ht="12">
      <c r="H168" s="134"/>
      <c r="J168" s="135"/>
      <c r="K168" s="135"/>
    </row>
    <row r="169" spans="8:11" s="95" customFormat="1" ht="12">
      <c r="H169" s="134"/>
      <c r="J169" s="135"/>
      <c r="K169" s="135"/>
    </row>
    <row r="170" spans="8:11" s="95" customFormat="1" ht="12">
      <c r="H170" s="134"/>
      <c r="J170" s="135"/>
      <c r="K170" s="135"/>
    </row>
    <row r="171" spans="8:11" s="95" customFormat="1" ht="12">
      <c r="H171" s="134"/>
      <c r="J171" s="135"/>
      <c r="K171" s="135"/>
    </row>
    <row r="172" spans="8:11" s="95" customFormat="1" ht="12">
      <c r="H172" s="134"/>
      <c r="J172" s="135"/>
      <c r="K172" s="135"/>
    </row>
    <row r="173" spans="8:11" s="95" customFormat="1" ht="12">
      <c r="H173" s="134"/>
      <c r="J173" s="135"/>
      <c r="K173" s="135"/>
    </row>
    <row r="174" spans="8:11" s="95" customFormat="1" ht="12">
      <c r="H174" s="134"/>
      <c r="J174" s="135"/>
      <c r="K174" s="135"/>
    </row>
    <row r="175" spans="8:11" s="95" customFormat="1" ht="12">
      <c r="H175" s="134"/>
      <c r="J175" s="135"/>
      <c r="K175" s="135"/>
    </row>
    <row r="176" spans="8:11" s="95" customFormat="1" ht="12">
      <c r="H176" s="134"/>
      <c r="J176" s="135"/>
      <c r="K176" s="135"/>
    </row>
    <row r="177" spans="8:11" s="95" customFormat="1" ht="12">
      <c r="H177" s="134"/>
      <c r="J177" s="135"/>
      <c r="K177" s="135"/>
    </row>
    <row r="178" spans="8:11" s="95" customFormat="1" ht="12">
      <c r="H178" s="134"/>
      <c r="J178" s="135"/>
      <c r="K178" s="135"/>
    </row>
    <row r="179" spans="8:11" s="95" customFormat="1" ht="12">
      <c r="H179" s="134"/>
      <c r="J179" s="135"/>
      <c r="K179" s="135"/>
    </row>
    <row r="180" spans="8:11" s="95" customFormat="1" ht="12">
      <c r="H180" s="134"/>
      <c r="J180" s="135"/>
      <c r="K180" s="135"/>
    </row>
    <row r="181" spans="8:11" s="95" customFormat="1" ht="12">
      <c r="H181" s="134"/>
      <c r="J181" s="135"/>
      <c r="K181" s="135"/>
    </row>
    <row r="182" spans="8:11" s="95" customFormat="1" ht="12">
      <c r="H182" s="134"/>
      <c r="J182" s="135"/>
      <c r="K182" s="135"/>
    </row>
    <row r="183" spans="8:11" s="95" customFormat="1" ht="12">
      <c r="H183" s="134"/>
      <c r="J183" s="135"/>
      <c r="K183" s="135"/>
    </row>
    <row r="184" spans="8:11" s="95" customFormat="1" ht="12">
      <c r="H184" s="134"/>
      <c r="J184" s="135"/>
      <c r="K184" s="135"/>
    </row>
    <row r="185" spans="8:11" s="95" customFormat="1" ht="12">
      <c r="H185" s="134"/>
      <c r="J185" s="135"/>
      <c r="K185" s="135"/>
    </row>
    <row r="186" spans="8:11" s="95" customFormat="1" ht="12">
      <c r="H186" s="134"/>
      <c r="J186" s="135"/>
      <c r="K186" s="135"/>
    </row>
    <row r="187" spans="8:11" s="95" customFormat="1" ht="12">
      <c r="H187" s="134"/>
      <c r="J187" s="135"/>
      <c r="K187" s="135"/>
    </row>
    <row r="188" spans="8:11" s="95" customFormat="1" ht="12">
      <c r="H188" s="134"/>
      <c r="J188" s="135"/>
      <c r="K188" s="135"/>
    </row>
    <row r="189" spans="8:11" s="95" customFormat="1" ht="12">
      <c r="H189" s="134"/>
      <c r="J189" s="135"/>
      <c r="K189" s="135"/>
    </row>
    <row r="190" spans="8:11" s="95" customFormat="1" ht="12">
      <c r="H190" s="134"/>
      <c r="J190" s="135"/>
      <c r="K190" s="135"/>
    </row>
    <row r="191" spans="8:11" s="95" customFormat="1" ht="12">
      <c r="H191" s="134"/>
      <c r="J191" s="135"/>
      <c r="K191" s="135"/>
    </row>
    <row r="192" spans="8:11" s="95" customFormat="1" ht="12">
      <c r="H192" s="134"/>
      <c r="J192" s="135"/>
      <c r="K192" s="135"/>
    </row>
    <row r="193" spans="8:11" s="95" customFormat="1" ht="12">
      <c r="H193" s="134"/>
      <c r="J193" s="135"/>
      <c r="K193" s="135"/>
    </row>
    <row r="194" spans="8:11" s="95" customFormat="1" ht="12">
      <c r="H194" s="134"/>
      <c r="J194" s="135"/>
      <c r="K194" s="135"/>
    </row>
    <row r="195" spans="8:11" s="95" customFormat="1" ht="12">
      <c r="H195" s="134"/>
      <c r="J195" s="135"/>
      <c r="K195" s="135"/>
    </row>
    <row r="196" spans="8:11" s="95" customFormat="1" ht="12">
      <c r="H196" s="134"/>
      <c r="J196" s="135"/>
      <c r="K196" s="135"/>
    </row>
    <row r="197" spans="8:11" s="95" customFormat="1" ht="12">
      <c r="H197" s="134"/>
      <c r="J197" s="135"/>
      <c r="K197" s="135"/>
    </row>
    <row r="198" spans="8:11" s="95" customFormat="1" ht="12">
      <c r="H198" s="134"/>
      <c r="J198" s="135"/>
      <c r="K198" s="135"/>
    </row>
    <row r="199" spans="8:11" s="95" customFormat="1" ht="12">
      <c r="H199" s="134"/>
      <c r="J199" s="135"/>
      <c r="K199" s="135"/>
    </row>
    <row r="200" spans="8:11" s="95" customFormat="1" ht="12">
      <c r="H200" s="134"/>
      <c r="J200" s="135"/>
      <c r="K200" s="135"/>
    </row>
    <row r="201" spans="8:11" s="95" customFormat="1" ht="12">
      <c r="H201" s="134"/>
      <c r="J201" s="135"/>
      <c r="K201" s="135"/>
    </row>
  </sheetData>
  <mergeCells count="15">
    <mergeCell ref="H4:H5"/>
    <mergeCell ref="K4:K5"/>
    <mergeCell ref="A2:J2"/>
    <mergeCell ref="A4:D4"/>
    <mergeCell ref="E4:E5"/>
    <mergeCell ref="F4:F5"/>
    <mergeCell ref="G4:G5"/>
    <mergeCell ref="J4:J5"/>
    <mergeCell ref="I4:I5"/>
    <mergeCell ref="E58:K58"/>
    <mergeCell ref="E63:K63"/>
    <mergeCell ref="J52:J54"/>
    <mergeCell ref="E6:K6"/>
    <mergeCell ref="E30:K30"/>
    <mergeCell ref="E48:K48"/>
  </mergeCells>
  <phoneticPr fontId="8" type="noConversion"/>
  <pageMargins left="0.19685039370078741" right="0.19685039370078741" top="0.39370078740157483"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L7"/>
  <sheetViews>
    <sheetView workbookViewId="0">
      <selection activeCell="F26" sqref="F26"/>
    </sheetView>
  </sheetViews>
  <sheetFormatPr defaultRowHeight="15"/>
  <cols>
    <col min="1" max="4" width="4.28515625" customWidth="1"/>
    <col min="5" max="5" width="16" customWidth="1"/>
    <col min="6" max="6" width="41" customWidth="1"/>
    <col min="7" max="7" width="9.28515625" customWidth="1"/>
    <col min="8" max="11" width="10.7109375" customWidth="1"/>
  </cols>
  <sheetData>
    <row r="1" spans="1:12" s="16" customFormat="1" ht="14.1" customHeight="1">
      <c r="A1" s="5"/>
      <c r="B1" s="5"/>
      <c r="C1" s="5"/>
      <c r="D1" s="5"/>
      <c r="E1" s="5"/>
      <c r="F1" s="5"/>
      <c r="G1" s="5"/>
      <c r="H1" s="5"/>
      <c r="I1" s="3"/>
      <c r="K1" s="5"/>
    </row>
    <row r="2" spans="1:12" s="16" customFormat="1" ht="14.1" customHeight="1">
      <c r="A2" s="5"/>
      <c r="B2" s="5"/>
      <c r="C2" s="5"/>
      <c r="D2" s="5"/>
      <c r="E2" s="5"/>
      <c r="F2" s="5"/>
      <c r="G2" s="5"/>
      <c r="H2" s="5"/>
      <c r="I2" s="3"/>
      <c r="K2" s="5"/>
    </row>
    <row r="3" spans="1:12" s="16" customFormat="1" ht="14.1" customHeight="1">
      <c r="A3" s="5"/>
      <c r="B3" s="5"/>
      <c r="C3" s="5"/>
      <c r="D3" s="5"/>
      <c r="E3" s="5"/>
      <c r="F3" s="5"/>
      <c r="G3" s="5"/>
      <c r="H3" s="5"/>
      <c r="I3" s="3"/>
      <c r="K3" s="5"/>
    </row>
    <row r="4" spans="1:12" s="16" customFormat="1" ht="14.1" customHeight="1">
      <c r="A4" s="266" t="s">
        <v>90</v>
      </c>
      <c r="B4" s="266"/>
      <c r="C4" s="266"/>
      <c r="D4" s="266"/>
      <c r="E4" s="266"/>
      <c r="F4" s="266"/>
      <c r="G4" s="266"/>
      <c r="H4" s="266"/>
      <c r="I4" s="266"/>
      <c r="J4" s="266"/>
      <c r="K4" s="266"/>
      <c r="L4" s="266"/>
    </row>
    <row r="5" spans="1:12" s="16" customFormat="1" ht="14.1" customHeight="1">
      <c r="A5" s="5"/>
      <c r="B5" s="5"/>
      <c r="C5" s="5"/>
      <c r="D5" s="5"/>
      <c r="E5" s="4"/>
      <c r="F5" s="4"/>
      <c r="G5" s="4"/>
      <c r="H5" s="4"/>
      <c r="I5" s="4"/>
      <c r="J5" s="4"/>
      <c r="K5" s="4"/>
    </row>
    <row r="7" spans="1:12">
      <c r="A7" s="265" t="s">
        <v>47</v>
      </c>
      <c r="B7" s="265"/>
      <c r="C7" s="265"/>
      <c r="D7" s="265"/>
      <c r="E7" s="265"/>
      <c r="F7" s="265"/>
      <c r="G7" s="265"/>
      <c r="H7" s="265"/>
      <c r="I7" s="265"/>
      <c r="J7" s="265"/>
      <c r="K7" s="265"/>
      <c r="L7" s="265"/>
    </row>
  </sheetData>
  <mergeCells count="2">
    <mergeCell ref="A7:L7"/>
    <mergeCell ref="A4:L4"/>
  </mergeCells>
  <phoneticPr fontId="8" type="noConversion"/>
  <pageMargins left="0.39370078740157483" right="0.39370078740157483"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O3055"/>
  <sheetViews>
    <sheetView tabSelected="1" topLeftCell="A41" workbookViewId="0">
      <selection activeCell="N31" sqref="N31"/>
    </sheetView>
  </sheetViews>
  <sheetFormatPr defaultColWidth="8.85546875" defaultRowHeight="15"/>
  <cols>
    <col min="1" max="2" width="5.28515625" style="44" customWidth="1"/>
    <col min="3" max="3" width="3.5703125" style="44" customWidth="1"/>
    <col min="4" max="4" width="24.42578125" style="44" customWidth="1"/>
    <col min="5" max="5" width="8.7109375" style="44" customWidth="1"/>
    <col min="6" max="9" width="10.42578125" style="44" customWidth="1"/>
    <col min="10" max="10" width="14.28515625" style="183" customWidth="1"/>
    <col min="11" max="13" width="0.28515625" style="44" hidden="1" customWidth="1"/>
    <col min="14" max="14" width="28.42578125" style="160" customWidth="1"/>
    <col min="15" max="15" width="8.28515625" style="66" hidden="1" customWidth="1"/>
    <col min="16" max="16384" width="8.85546875" style="44"/>
  </cols>
  <sheetData>
    <row r="1" spans="1:15" ht="35.25" customHeight="1">
      <c r="A1" s="1"/>
      <c r="B1" s="5"/>
      <c r="C1" s="5"/>
      <c r="D1" s="5"/>
      <c r="E1" s="5"/>
      <c r="F1" s="5"/>
      <c r="G1" s="5"/>
      <c r="H1" s="5"/>
      <c r="I1" s="5"/>
      <c r="J1" s="191"/>
      <c r="K1" s="3"/>
      <c r="L1" s="3"/>
      <c r="M1" s="3"/>
      <c r="N1" s="190"/>
    </row>
    <row r="2" spans="1:15" ht="16.149999999999999" customHeight="1">
      <c r="A2" s="1"/>
      <c r="B2" s="273" t="s">
        <v>91</v>
      </c>
      <c r="C2" s="273"/>
      <c r="D2" s="273"/>
      <c r="E2" s="273"/>
      <c r="F2" s="273"/>
      <c r="G2" s="273"/>
      <c r="H2" s="273"/>
      <c r="I2" s="273"/>
      <c r="J2" s="273"/>
      <c r="K2" s="273"/>
      <c r="L2" s="273"/>
      <c r="M2" s="273"/>
      <c r="N2" s="273"/>
    </row>
    <row r="3" spans="1:15" ht="14.1" customHeight="1">
      <c r="A3" s="1"/>
      <c r="B3" s="2"/>
      <c r="C3" s="2"/>
      <c r="D3" s="2"/>
      <c r="E3" s="2"/>
      <c r="F3" s="2"/>
      <c r="G3" s="2"/>
      <c r="H3" s="2"/>
      <c r="I3" s="2"/>
      <c r="J3" s="186"/>
      <c r="K3" s="2"/>
      <c r="L3" s="2"/>
      <c r="M3" s="2"/>
      <c r="N3" s="156"/>
    </row>
    <row r="4" spans="1:15" s="45" customFormat="1" ht="21" customHeight="1">
      <c r="A4" s="274" t="s">
        <v>167</v>
      </c>
      <c r="B4" s="278"/>
      <c r="C4" s="274" t="s">
        <v>209</v>
      </c>
      <c r="D4" s="274" t="s">
        <v>210</v>
      </c>
      <c r="E4" s="274" t="s">
        <v>211</v>
      </c>
      <c r="F4" s="274" t="s">
        <v>212</v>
      </c>
      <c r="G4" s="274"/>
      <c r="H4" s="274"/>
      <c r="I4" s="282" t="s">
        <v>118</v>
      </c>
      <c r="J4" s="285" t="s">
        <v>329</v>
      </c>
      <c r="K4" s="275" t="s">
        <v>99</v>
      </c>
      <c r="L4" s="174"/>
      <c r="M4" s="174"/>
      <c r="N4" s="279" t="s">
        <v>100</v>
      </c>
      <c r="O4" s="67"/>
    </row>
    <row r="5" spans="1:15" s="45" customFormat="1" ht="40.5" customHeight="1">
      <c r="A5" s="278"/>
      <c r="B5" s="278"/>
      <c r="C5" s="274"/>
      <c r="D5" s="274"/>
      <c r="E5" s="274"/>
      <c r="F5" s="274" t="s">
        <v>241</v>
      </c>
      <c r="G5" s="274" t="s">
        <v>240</v>
      </c>
      <c r="H5" s="274" t="s">
        <v>312</v>
      </c>
      <c r="I5" s="283"/>
      <c r="J5" s="286"/>
      <c r="K5" s="276"/>
      <c r="L5" s="175"/>
      <c r="M5" s="175"/>
      <c r="N5" s="280"/>
      <c r="O5" s="67"/>
    </row>
    <row r="6" spans="1:15" s="45" customFormat="1" ht="27" customHeight="1">
      <c r="A6" s="37" t="s">
        <v>174</v>
      </c>
      <c r="B6" s="37" t="s">
        <v>168</v>
      </c>
      <c r="C6" s="274"/>
      <c r="D6" s="278"/>
      <c r="E6" s="278"/>
      <c r="F6" s="274"/>
      <c r="G6" s="274"/>
      <c r="H6" s="274"/>
      <c r="I6" s="284"/>
      <c r="J6" s="286"/>
      <c r="K6" s="277"/>
      <c r="L6" s="176"/>
      <c r="M6" s="176"/>
      <c r="N6" s="281"/>
      <c r="O6" s="67"/>
    </row>
    <row r="7" spans="1:15" s="55" customFormat="1" ht="14.1" customHeight="1">
      <c r="A7" s="37" t="s">
        <v>166</v>
      </c>
      <c r="B7" s="37" t="s">
        <v>165</v>
      </c>
      <c r="C7" s="36">
        <v>3</v>
      </c>
      <c r="D7" s="53">
        <v>4</v>
      </c>
      <c r="E7" s="53">
        <v>5</v>
      </c>
      <c r="F7" s="36">
        <v>6</v>
      </c>
      <c r="G7" s="36">
        <v>7</v>
      </c>
      <c r="H7" s="36">
        <v>8</v>
      </c>
      <c r="I7" s="179">
        <v>9</v>
      </c>
      <c r="J7" s="173">
        <v>10</v>
      </c>
      <c r="K7" s="181">
        <v>10</v>
      </c>
      <c r="L7" s="54"/>
      <c r="M7" s="54"/>
      <c r="N7" s="157">
        <v>11</v>
      </c>
      <c r="O7" s="68"/>
    </row>
    <row r="8" spans="1:15" ht="22.5" customHeight="1">
      <c r="A8" s="10" t="s">
        <v>178</v>
      </c>
      <c r="B8" s="8"/>
      <c r="C8" s="9"/>
      <c r="D8" s="268" t="s">
        <v>330</v>
      </c>
      <c r="E8" s="269"/>
      <c r="F8" s="269"/>
      <c r="G8" s="269"/>
      <c r="H8" s="269"/>
      <c r="I8" s="269"/>
      <c r="J8" s="269"/>
      <c r="K8" s="269"/>
      <c r="L8" s="269"/>
      <c r="M8" s="269"/>
      <c r="N8" s="270"/>
    </row>
    <row r="9" spans="1:15" ht="72" customHeight="1">
      <c r="A9" s="8" t="s">
        <v>178</v>
      </c>
      <c r="B9" s="8"/>
      <c r="C9" s="7">
        <v>1</v>
      </c>
      <c r="D9" s="14" t="s">
        <v>84</v>
      </c>
      <c r="E9" s="7" t="s">
        <v>82</v>
      </c>
      <c r="F9" s="9">
        <v>42926</v>
      </c>
      <c r="G9" s="193">
        <v>44175</v>
      </c>
      <c r="H9" s="193">
        <v>42377</v>
      </c>
      <c r="I9" s="180">
        <f>H9/G9</f>
        <v>0.95929824561403509</v>
      </c>
      <c r="J9" s="189">
        <f>H9/F9*100</f>
        <v>98.721054838559382</v>
      </c>
      <c r="K9" s="182"/>
      <c r="L9" s="177"/>
      <c r="M9" s="177"/>
      <c r="N9" s="144" t="s">
        <v>319</v>
      </c>
    </row>
    <row r="10" spans="1:15" ht="45">
      <c r="A10" s="8" t="s">
        <v>178</v>
      </c>
      <c r="B10" s="8"/>
      <c r="C10" s="7">
        <v>2</v>
      </c>
      <c r="D10" s="14" t="s">
        <v>206</v>
      </c>
      <c r="E10" s="7" t="s">
        <v>207</v>
      </c>
      <c r="F10" s="9">
        <v>38305.800000000003</v>
      </c>
      <c r="G10" s="193">
        <v>40134</v>
      </c>
      <c r="H10" s="193">
        <v>39914</v>
      </c>
      <c r="I10" s="180">
        <f>H10/G10</f>
        <v>0.99451836348233413</v>
      </c>
      <c r="J10" s="189">
        <f t="shared" ref="J10:J28" si="0">H10/F10*100</f>
        <v>104.19831983668269</v>
      </c>
      <c r="K10" s="182"/>
      <c r="L10" s="177"/>
      <c r="M10" s="177"/>
      <c r="N10" s="144"/>
      <c r="O10" s="66" t="e">
        <f>(IF(I9&gt;1,1,I9)+IF(I10&gt;1,1,I10)+IF(I12&gt;1,1,I12)+IF(I13&gt;1,1,I13)+IF(#REF!&gt;1,1,#REF!)+IF(I18&gt;1,1,I18)+IF(I19&gt;1,1,I19)+IF(I20&gt;1,1,I20)+IF(J111&gt;1,1,I21)+IF(I22&gt;1,1,I22)+IF(I24&gt;1,1,I24)+IF(I25&gt;1,1,I25)+IF(I26&gt;1,1,I26)+IF(I28&gt;1,1,I28)+IF(I30&gt;1,1,I30)+IF(I31&gt;1,1,I31)+IF(I32&gt;1,1,I32))/17</f>
        <v>#REF!</v>
      </c>
    </row>
    <row r="11" spans="1:15" s="46" customFormat="1">
      <c r="A11" s="10" t="s">
        <v>178</v>
      </c>
      <c r="B11" s="10" t="s">
        <v>166</v>
      </c>
      <c r="C11" s="6"/>
      <c r="D11" s="268" t="s">
        <v>10</v>
      </c>
      <c r="E11" s="271"/>
      <c r="F11" s="271"/>
      <c r="G11" s="271"/>
      <c r="H11" s="271"/>
      <c r="I11" s="271"/>
      <c r="J11" s="271"/>
      <c r="K11" s="271"/>
      <c r="L11" s="271"/>
      <c r="M11" s="271"/>
      <c r="N11" s="272"/>
      <c r="O11" s="69"/>
    </row>
    <row r="12" spans="1:15" ht="52.5" customHeight="1">
      <c r="A12" s="8" t="s">
        <v>178</v>
      </c>
      <c r="B12" s="8" t="s">
        <v>166</v>
      </c>
      <c r="C12" s="7">
        <v>1</v>
      </c>
      <c r="D12" s="14" t="s">
        <v>180</v>
      </c>
      <c r="E12" s="40" t="s">
        <v>181</v>
      </c>
      <c r="F12" s="7">
        <v>14280</v>
      </c>
      <c r="G12" s="7">
        <v>14911</v>
      </c>
      <c r="H12" s="297">
        <v>14325</v>
      </c>
      <c r="I12" s="180">
        <f>H12/G12</f>
        <v>0.96070015424854138</v>
      </c>
      <c r="J12" s="188">
        <f t="shared" si="0"/>
        <v>100.31512605042016</v>
      </c>
      <c r="K12" s="182"/>
      <c r="L12" s="38"/>
      <c r="M12" s="38"/>
      <c r="N12" s="12" t="s">
        <v>341</v>
      </c>
    </row>
    <row r="13" spans="1:15" ht="45">
      <c r="A13" s="8" t="s">
        <v>178</v>
      </c>
      <c r="B13" s="8" t="s">
        <v>166</v>
      </c>
      <c r="C13" s="7">
        <v>2</v>
      </c>
      <c r="D13" s="14" t="s">
        <v>184</v>
      </c>
      <c r="E13" s="39" t="s">
        <v>182</v>
      </c>
      <c r="F13" s="7">
        <v>785</v>
      </c>
      <c r="G13" s="7">
        <v>760</v>
      </c>
      <c r="H13" s="298">
        <v>785</v>
      </c>
      <c r="I13" s="180">
        <f>H13/G13</f>
        <v>1.0328947368421053</v>
      </c>
      <c r="J13" s="188">
        <f t="shared" si="0"/>
        <v>100</v>
      </c>
      <c r="K13" s="182"/>
      <c r="L13" s="38"/>
      <c r="M13" s="38"/>
      <c r="N13" s="12" t="s">
        <v>236</v>
      </c>
    </row>
    <row r="14" spans="1:15" ht="52.5" customHeight="1">
      <c r="A14" s="8" t="s">
        <v>178</v>
      </c>
      <c r="B14" s="8" t="s">
        <v>166</v>
      </c>
      <c r="C14" s="7">
        <v>3</v>
      </c>
      <c r="D14" s="56" t="s">
        <v>282</v>
      </c>
      <c r="E14" s="7" t="s">
        <v>208</v>
      </c>
      <c r="F14" s="7" t="s">
        <v>342</v>
      </c>
      <c r="G14" s="7">
        <v>125</v>
      </c>
      <c r="H14" s="297">
        <v>196</v>
      </c>
      <c r="I14" s="180">
        <f t="shared" ref="I14:I15" si="1">H14/G14</f>
        <v>1.5680000000000001</v>
      </c>
      <c r="J14" s="188" t="s">
        <v>342</v>
      </c>
      <c r="K14" s="182"/>
      <c r="L14" s="38"/>
      <c r="M14" s="38"/>
      <c r="N14" s="12"/>
    </row>
    <row r="15" spans="1:15" ht="52.5" customHeight="1">
      <c r="A15" s="8" t="s">
        <v>178</v>
      </c>
      <c r="B15" s="8" t="s">
        <v>166</v>
      </c>
      <c r="C15" s="7">
        <v>4</v>
      </c>
      <c r="D15" s="56" t="s">
        <v>283</v>
      </c>
      <c r="E15" s="7" t="s">
        <v>215</v>
      </c>
      <c r="F15" s="7" t="s">
        <v>342</v>
      </c>
      <c r="G15" s="7">
        <v>10</v>
      </c>
      <c r="H15" s="297">
        <v>20</v>
      </c>
      <c r="I15" s="180">
        <f t="shared" si="1"/>
        <v>2</v>
      </c>
      <c r="J15" s="188" t="s">
        <v>342</v>
      </c>
      <c r="K15" s="182"/>
      <c r="L15" s="38"/>
      <c r="M15" s="38"/>
      <c r="N15" s="12"/>
    </row>
    <row r="16" spans="1:15" ht="52.5" customHeight="1">
      <c r="A16" s="8" t="s">
        <v>178</v>
      </c>
      <c r="B16" s="8" t="s">
        <v>166</v>
      </c>
      <c r="C16" s="7">
        <v>5</v>
      </c>
      <c r="D16" s="56" t="s">
        <v>284</v>
      </c>
      <c r="E16" s="7" t="s">
        <v>208</v>
      </c>
      <c r="F16" s="7" t="s">
        <v>342</v>
      </c>
      <c r="G16" s="7">
        <v>70</v>
      </c>
      <c r="H16" s="297">
        <v>73</v>
      </c>
      <c r="I16" s="180">
        <f>H16/G16</f>
        <v>1.0428571428571429</v>
      </c>
      <c r="J16" s="188" t="s">
        <v>342</v>
      </c>
      <c r="K16" s="182"/>
      <c r="L16" s="38"/>
      <c r="M16" s="38"/>
      <c r="N16" s="12"/>
    </row>
    <row r="17" spans="1:15" s="46" customFormat="1" ht="18" customHeight="1">
      <c r="A17" s="10" t="s">
        <v>178</v>
      </c>
      <c r="B17" s="10" t="s">
        <v>165</v>
      </c>
      <c r="C17" s="268" t="s">
        <v>213</v>
      </c>
      <c r="D17" s="271"/>
      <c r="E17" s="271"/>
      <c r="F17" s="271"/>
      <c r="G17" s="271"/>
      <c r="H17" s="271"/>
      <c r="I17" s="271"/>
      <c r="J17" s="271"/>
      <c r="K17" s="271"/>
      <c r="L17" s="271"/>
      <c r="M17" s="271"/>
      <c r="N17" s="272"/>
      <c r="O17" s="69"/>
    </row>
    <row r="18" spans="1:15" ht="112.5">
      <c r="A18" s="8" t="s">
        <v>178</v>
      </c>
      <c r="B18" s="8" t="s">
        <v>165</v>
      </c>
      <c r="C18" s="7">
        <v>1</v>
      </c>
      <c r="D18" s="47" t="s">
        <v>214</v>
      </c>
      <c r="E18" s="9" t="s">
        <v>215</v>
      </c>
      <c r="F18" s="9">
        <v>351</v>
      </c>
      <c r="G18" s="294">
        <v>358</v>
      </c>
      <c r="H18" s="193">
        <v>315</v>
      </c>
      <c r="I18" s="180">
        <f>H18/G18</f>
        <v>0.87988826815642462</v>
      </c>
      <c r="J18" s="188">
        <f t="shared" si="0"/>
        <v>89.743589743589752</v>
      </c>
      <c r="K18" s="182"/>
      <c r="L18" s="177"/>
      <c r="M18" s="177"/>
      <c r="N18" s="192" t="s">
        <v>316</v>
      </c>
    </row>
    <row r="19" spans="1:15" ht="77.25" customHeight="1">
      <c r="A19" s="8" t="s">
        <v>178</v>
      </c>
      <c r="B19" s="8"/>
      <c r="C19" s="7">
        <v>2</v>
      </c>
      <c r="D19" s="14" t="s">
        <v>216</v>
      </c>
      <c r="E19" s="7" t="s">
        <v>215</v>
      </c>
      <c r="F19" s="72">
        <v>1345</v>
      </c>
      <c r="G19" s="72">
        <v>1371</v>
      </c>
      <c r="H19" s="72">
        <v>963</v>
      </c>
      <c r="I19" s="180">
        <f>H19/G19</f>
        <v>0.70240700218818386</v>
      </c>
      <c r="J19" s="188">
        <f t="shared" si="0"/>
        <v>71.59851301115242</v>
      </c>
      <c r="K19" s="182"/>
      <c r="L19" s="177"/>
      <c r="M19" s="177"/>
      <c r="N19" s="144" t="s">
        <v>317</v>
      </c>
    </row>
    <row r="20" spans="1:15" ht="76.5" customHeight="1">
      <c r="A20" s="8" t="s">
        <v>178</v>
      </c>
      <c r="B20" s="8" t="s">
        <v>165</v>
      </c>
      <c r="C20" s="7">
        <v>3</v>
      </c>
      <c r="D20" s="14" t="s">
        <v>217</v>
      </c>
      <c r="E20" s="7" t="s">
        <v>208</v>
      </c>
      <c r="F20" s="72">
        <v>2093</v>
      </c>
      <c r="G20" s="72">
        <v>2135</v>
      </c>
      <c r="H20" s="72">
        <v>2109</v>
      </c>
      <c r="I20" s="180">
        <f>H20/G20</f>
        <v>0.98782201405152226</v>
      </c>
      <c r="J20" s="188">
        <f t="shared" si="0"/>
        <v>100.76445293836598</v>
      </c>
      <c r="K20" s="182"/>
      <c r="L20" s="38"/>
      <c r="M20" s="38"/>
      <c r="N20" s="12" t="s">
        <v>318</v>
      </c>
    </row>
    <row r="21" spans="1:15" ht="90">
      <c r="A21" s="8" t="s">
        <v>178</v>
      </c>
      <c r="B21" s="8" t="s">
        <v>165</v>
      </c>
      <c r="C21" s="7">
        <v>4</v>
      </c>
      <c r="D21" s="14" t="s">
        <v>1</v>
      </c>
      <c r="E21" s="7" t="s">
        <v>2</v>
      </c>
      <c r="F21" s="73">
        <v>28.8</v>
      </c>
      <c r="G21" s="73">
        <v>27.79</v>
      </c>
      <c r="H21" s="73">
        <v>32</v>
      </c>
      <c r="I21" s="180">
        <f>H21/G21</f>
        <v>1.1514933429291112</v>
      </c>
      <c r="J21" s="188">
        <f t="shared" si="0"/>
        <v>111.11111111111111</v>
      </c>
      <c r="K21" s="182"/>
      <c r="L21" s="38"/>
      <c r="M21" s="38"/>
      <c r="N21" s="12"/>
    </row>
    <row r="22" spans="1:15" ht="45">
      <c r="A22" s="8" t="s">
        <v>178</v>
      </c>
      <c r="B22" s="8" t="s">
        <v>165</v>
      </c>
      <c r="C22" s="7">
        <v>5</v>
      </c>
      <c r="D22" s="14" t="s">
        <v>3</v>
      </c>
      <c r="E22" s="7" t="s">
        <v>181</v>
      </c>
      <c r="F22" s="74">
        <v>46.19</v>
      </c>
      <c r="G22" s="74">
        <v>86.5</v>
      </c>
      <c r="H22" s="74">
        <v>95.103999999999999</v>
      </c>
      <c r="I22" s="180">
        <f>H22/G22</f>
        <v>1.0994682080924856</v>
      </c>
      <c r="J22" s="187">
        <f>H22/G22*100</f>
        <v>109.94682080924856</v>
      </c>
      <c r="K22" s="182"/>
      <c r="L22" s="38"/>
      <c r="M22" s="38"/>
      <c r="N22" s="12"/>
      <c r="O22" s="66">
        <f>(IF(I18&gt;1,1,I18)+IF(I19&gt;1,1,I19)+IF(I20&gt;1,1,I20)+IF(I21&gt;1,1,I21)+IF(I22&gt;1,1,I22))/5</f>
        <v>0.91402345687922626</v>
      </c>
    </row>
    <row r="23" spans="1:15" s="46" customFormat="1">
      <c r="A23" s="10" t="s">
        <v>178</v>
      </c>
      <c r="B23" s="10" t="s">
        <v>176</v>
      </c>
      <c r="C23" s="268" t="s">
        <v>4</v>
      </c>
      <c r="D23" s="271"/>
      <c r="E23" s="271"/>
      <c r="F23" s="271"/>
      <c r="G23" s="271"/>
      <c r="H23" s="271"/>
      <c r="I23" s="271"/>
      <c r="J23" s="271"/>
      <c r="K23" s="271"/>
      <c r="L23" s="271"/>
      <c r="M23" s="271"/>
      <c r="N23" s="272"/>
      <c r="O23" s="69"/>
    </row>
    <row r="24" spans="1:15" ht="37.5" customHeight="1">
      <c r="A24" s="8" t="s">
        <v>178</v>
      </c>
      <c r="B24" s="8" t="s">
        <v>176</v>
      </c>
      <c r="C24" s="7">
        <v>1</v>
      </c>
      <c r="D24" s="14" t="s">
        <v>5</v>
      </c>
      <c r="E24" s="7" t="s">
        <v>181</v>
      </c>
      <c r="F24" s="71">
        <v>2417</v>
      </c>
      <c r="G24" s="71">
        <v>2267.1</v>
      </c>
      <c r="H24" s="71">
        <v>2935.5</v>
      </c>
      <c r="I24" s="180">
        <f>H24/G24</f>
        <v>1.2948259891491334</v>
      </c>
      <c r="J24" s="189">
        <f t="shared" si="0"/>
        <v>121.45221348779478</v>
      </c>
      <c r="K24" s="182"/>
      <c r="L24" s="38"/>
      <c r="M24" s="38"/>
      <c r="N24" s="12"/>
    </row>
    <row r="25" spans="1:15" ht="54.75" customHeight="1">
      <c r="A25" s="8" t="s">
        <v>178</v>
      </c>
      <c r="B25" s="8" t="s">
        <v>176</v>
      </c>
      <c r="C25" s="7">
        <v>2</v>
      </c>
      <c r="D25" s="14" t="s">
        <v>6</v>
      </c>
      <c r="E25" s="7" t="s">
        <v>7</v>
      </c>
      <c r="F25" s="75">
        <v>24.65</v>
      </c>
      <c r="G25" s="75">
        <v>23.16</v>
      </c>
      <c r="H25" s="75">
        <v>30.09</v>
      </c>
      <c r="I25" s="180">
        <f>H25/G25</f>
        <v>1.2992227979274611</v>
      </c>
      <c r="J25" s="189">
        <f t="shared" si="0"/>
        <v>122.06896551724138</v>
      </c>
      <c r="K25" s="182"/>
      <c r="L25" s="178"/>
      <c r="M25" s="178"/>
      <c r="N25" s="166"/>
    </row>
    <row r="26" spans="1:15" ht="49.5" customHeight="1">
      <c r="A26" s="8" t="s">
        <v>178</v>
      </c>
      <c r="B26" s="8" t="s">
        <v>176</v>
      </c>
      <c r="C26" s="7">
        <v>3</v>
      </c>
      <c r="D26" s="14" t="s">
        <v>85</v>
      </c>
      <c r="E26" s="7" t="s">
        <v>215</v>
      </c>
      <c r="F26" s="88">
        <v>152</v>
      </c>
      <c r="G26" s="295">
        <v>150</v>
      </c>
      <c r="H26" s="88">
        <v>156</v>
      </c>
      <c r="I26" s="180">
        <f>H26/G26</f>
        <v>1.04</v>
      </c>
      <c r="J26" s="189">
        <f t="shared" si="0"/>
        <v>102.63157894736842</v>
      </c>
      <c r="K26" s="182"/>
      <c r="L26" s="38"/>
      <c r="M26" s="38"/>
      <c r="N26" s="12"/>
      <c r="O26" s="66">
        <f>(IF(I24&gt;1,1,I24)+IF(I25&gt;1,1,I25)+IF(I26&gt;1,1,I26))/3</f>
        <v>1</v>
      </c>
    </row>
    <row r="27" spans="1:15" s="46" customFormat="1">
      <c r="A27" s="10" t="s">
        <v>178</v>
      </c>
      <c r="B27" s="10" t="s">
        <v>177</v>
      </c>
      <c r="C27" s="268" t="s">
        <v>8</v>
      </c>
      <c r="D27" s="271"/>
      <c r="E27" s="271"/>
      <c r="F27" s="271"/>
      <c r="G27" s="271"/>
      <c r="H27" s="271"/>
      <c r="I27" s="271"/>
      <c r="J27" s="271"/>
      <c r="K27" s="271"/>
      <c r="L27" s="271"/>
      <c r="M27" s="271"/>
      <c r="N27" s="272"/>
      <c r="O27" s="69"/>
    </row>
    <row r="28" spans="1:15" ht="65.25" customHeight="1">
      <c r="A28" s="8" t="s">
        <v>178</v>
      </c>
      <c r="B28" s="8" t="s">
        <v>177</v>
      </c>
      <c r="C28" s="7">
        <v>1</v>
      </c>
      <c r="D28" s="14" t="s">
        <v>81</v>
      </c>
      <c r="E28" s="7" t="s">
        <v>9</v>
      </c>
      <c r="F28" s="75">
        <v>0.42</v>
      </c>
      <c r="G28" s="75">
        <v>0.5</v>
      </c>
      <c r="H28" s="75">
        <v>0.51</v>
      </c>
      <c r="I28" s="180">
        <f>G28/H28</f>
        <v>0.98039215686274506</v>
      </c>
      <c r="J28" s="189">
        <f t="shared" si="0"/>
        <v>121.42857142857144</v>
      </c>
      <c r="K28" s="182"/>
      <c r="L28" s="38"/>
      <c r="M28" s="38"/>
      <c r="N28" s="158"/>
      <c r="O28" s="66">
        <f>IF(I28&gt;1,1,I28)</f>
        <v>0.98039215686274506</v>
      </c>
    </row>
    <row r="29" spans="1:15" s="49" customFormat="1">
      <c r="A29" s="48" t="s">
        <v>178</v>
      </c>
      <c r="B29" s="48">
        <v>5</v>
      </c>
      <c r="C29" s="268" t="s">
        <v>126</v>
      </c>
      <c r="D29" s="271"/>
      <c r="E29" s="271"/>
      <c r="F29" s="271"/>
      <c r="G29" s="271"/>
      <c r="H29" s="271"/>
      <c r="I29" s="271"/>
      <c r="J29" s="271"/>
      <c r="K29" s="271"/>
      <c r="L29" s="271"/>
      <c r="M29" s="271"/>
      <c r="N29" s="272"/>
      <c r="O29" s="70"/>
    </row>
    <row r="30" spans="1:15" s="51" customFormat="1" ht="45">
      <c r="A30" s="50" t="s">
        <v>178</v>
      </c>
      <c r="B30" s="50" t="s">
        <v>112</v>
      </c>
      <c r="C30" s="50" t="s">
        <v>166</v>
      </c>
      <c r="D30" s="76" t="s">
        <v>161</v>
      </c>
      <c r="E30" s="7" t="s">
        <v>2</v>
      </c>
      <c r="F30" s="7">
        <v>90</v>
      </c>
      <c r="G30" s="296">
        <v>90</v>
      </c>
      <c r="H30" s="7">
        <v>95</v>
      </c>
      <c r="I30" s="180">
        <f>H30/G30</f>
        <v>1.0555555555555556</v>
      </c>
      <c r="J30" s="188">
        <f t="shared" ref="J30:J32" si="2">H30/F30*100</f>
        <v>105.55555555555556</v>
      </c>
      <c r="K30" s="182"/>
      <c r="L30" s="38"/>
      <c r="M30" s="38"/>
      <c r="N30" s="12"/>
      <c r="O30" s="65"/>
    </row>
    <row r="31" spans="1:15" s="51" customFormat="1" ht="45">
      <c r="A31" s="50" t="s">
        <v>178</v>
      </c>
      <c r="B31" s="50" t="s">
        <v>112</v>
      </c>
      <c r="C31" s="50" t="s">
        <v>165</v>
      </c>
      <c r="D31" s="76" t="s">
        <v>162</v>
      </c>
      <c r="E31" s="7" t="s">
        <v>208</v>
      </c>
      <c r="F31" s="7">
        <v>20</v>
      </c>
      <c r="G31" s="296">
        <v>20</v>
      </c>
      <c r="H31" s="7">
        <v>11</v>
      </c>
      <c r="I31" s="180">
        <f>G31/H31</f>
        <v>1.8181818181818181</v>
      </c>
      <c r="J31" s="188">
        <f>H31/F31*100</f>
        <v>55.000000000000007</v>
      </c>
      <c r="K31" s="182"/>
      <c r="L31" s="38"/>
      <c r="M31" s="38"/>
      <c r="N31" s="12"/>
      <c r="O31" s="65"/>
    </row>
    <row r="32" spans="1:15" s="51" customFormat="1" ht="77.25" customHeight="1">
      <c r="A32" s="50" t="s">
        <v>178</v>
      </c>
      <c r="B32" s="50" t="s">
        <v>112</v>
      </c>
      <c r="C32" s="50" t="s">
        <v>176</v>
      </c>
      <c r="D32" s="76" t="s">
        <v>163</v>
      </c>
      <c r="E32" s="7" t="s">
        <v>208</v>
      </c>
      <c r="F32" s="7">
        <v>350</v>
      </c>
      <c r="G32" s="296">
        <v>350</v>
      </c>
      <c r="H32" s="7">
        <v>330</v>
      </c>
      <c r="I32" s="180">
        <f t="shared" ref="I32" si="3">H32/G32</f>
        <v>0.94285714285714284</v>
      </c>
      <c r="J32" s="188">
        <f t="shared" si="2"/>
        <v>94.285714285714278</v>
      </c>
      <c r="K32" s="182"/>
      <c r="L32" s="38"/>
      <c r="M32" s="38"/>
      <c r="N32" s="12"/>
      <c r="O32" s="65">
        <f>(IF(I30&gt;1,1)+IF(I31&gt;1,1)+IF(I32&gt;1,1,I32))/3</f>
        <v>0.98095238095238102</v>
      </c>
    </row>
    <row r="33" spans="1:15" hidden="1">
      <c r="B33" s="52"/>
      <c r="C33" s="52"/>
      <c r="D33" s="52"/>
      <c r="E33" s="52"/>
      <c r="F33" s="52"/>
      <c r="G33" s="52"/>
      <c r="H33" s="52"/>
      <c r="I33" s="52"/>
      <c r="J33" s="184"/>
      <c r="K33" s="52"/>
      <c r="L33" s="52"/>
      <c r="M33" s="52"/>
      <c r="N33" s="159"/>
    </row>
    <row r="34" spans="1:15" hidden="1">
      <c r="B34" s="52"/>
      <c r="C34" s="52"/>
      <c r="D34" s="52"/>
      <c r="E34" s="52"/>
      <c r="F34" s="52"/>
      <c r="G34" s="52"/>
      <c r="H34" s="52"/>
      <c r="I34" s="52"/>
      <c r="J34" s="184"/>
      <c r="K34" s="52"/>
      <c r="L34" s="52"/>
      <c r="M34" s="52"/>
      <c r="N34" s="159"/>
    </row>
    <row r="35" spans="1:15" s="43" customFormat="1" ht="42.75" customHeight="1">
      <c r="A35" s="267"/>
      <c r="B35" s="267"/>
      <c r="C35" s="267"/>
      <c r="D35" s="267"/>
      <c r="E35" s="267"/>
      <c r="F35" s="267"/>
      <c r="G35" s="267"/>
      <c r="H35" s="267"/>
      <c r="I35" s="267"/>
      <c r="J35" s="267"/>
      <c r="K35" s="267"/>
      <c r="L35" s="267"/>
      <c r="M35" s="267"/>
      <c r="N35" s="267"/>
      <c r="O35" s="77"/>
    </row>
    <row r="36" spans="1:15">
      <c r="J36" s="185"/>
    </row>
    <row r="37" spans="1:15">
      <c r="J37" s="185"/>
    </row>
    <row r="38" spans="1:15">
      <c r="J38" s="185"/>
    </row>
    <row r="39" spans="1:15">
      <c r="J39" s="185"/>
    </row>
    <row r="40" spans="1:15">
      <c r="J40" s="185"/>
    </row>
    <row r="41" spans="1:15">
      <c r="J41" s="185"/>
    </row>
    <row r="42" spans="1:15">
      <c r="J42" s="185"/>
    </row>
    <row r="43" spans="1:15">
      <c r="J43" s="185"/>
    </row>
    <row r="44" spans="1:15">
      <c r="J44" s="185"/>
    </row>
    <row r="45" spans="1:15">
      <c r="J45" s="185"/>
    </row>
    <row r="46" spans="1:15">
      <c r="J46" s="185"/>
    </row>
    <row r="47" spans="1:15">
      <c r="J47" s="185"/>
    </row>
    <row r="48" spans="1:15">
      <c r="J48" s="185"/>
    </row>
    <row r="49" spans="10:10">
      <c r="J49" s="185"/>
    </row>
    <row r="50" spans="10:10">
      <c r="J50" s="185"/>
    </row>
    <row r="51" spans="10:10">
      <c r="J51" s="185"/>
    </row>
    <row r="52" spans="10:10">
      <c r="J52" s="185"/>
    </row>
    <row r="53" spans="10:10">
      <c r="J53" s="185"/>
    </row>
    <row r="54" spans="10:10">
      <c r="J54" s="185"/>
    </row>
    <row r="55" spans="10:10">
      <c r="J55" s="185"/>
    </row>
    <row r="56" spans="10:10">
      <c r="J56" s="185"/>
    </row>
    <row r="57" spans="10:10">
      <c r="J57" s="185"/>
    </row>
    <row r="58" spans="10:10">
      <c r="J58" s="185"/>
    </row>
    <row r="59" spans="10:10">
      <c r="J59" s="185"/>
    </row>
    <row r="60" spans="10:10">
      <c r="J60" s="185"/>
    </row>
    <row r="61" spans="10:10">
      <c r="J61" s="185"/>
    </row>
    <row r="62" spans="10:10">
      <c r="J62" s="185"/>
    </row>
    <row r="63" spans="10:10">
      <c r="J63" s="185"/>
    </row>
    <row r="64" spans="10:10">
      <c r="J64" s="185"/>
    </row>
    <row r="65" spans="10:10">
      <c r="J65" s="185"/>
    </row>
    <row r="66" spans="10:10">
      <c r="J66" s="185"/>
    </row>
    <row r="67" spans="10:10">
      <c r="J67" s="185"/>
    </row>
    <row r="68" spans="10:10">
      <c r="J68" s="185"/>
    </row>
    <row r="69" spans="10:10">
      <c r="J69" s="185"/>
    </row>
    <row r="70" spans="10:10">
      <c r="J70" s="185"/>
    </row>
    <row r="71" spans="10:10">
      <c r="J71" s="185"/>
    </row>
    <row r="72" spans="10:10">
      <c r="J72" s="185"/>
    </row>
    <row r="73" spans="10:10">
      <c r="J73" s="185"/>
    </row>
    <row r="74" spans="10:10">
      <c r="J74" s="185"/>
    </row>
    <row r="75" spans="10:10">
      <c r="J75" s="185"/>
    </row>
    <row r="76" spans="10:10">
      <c r="J76" s="185"/>
    </row>
    <row r="77" spans="10:10">
      <c r="J77" s="185"/>
    </row>
    <row r="78" spans="10:10">
      <c r="J78" s="185"/>
    </row>
    <row r="79" spans="10:10">
      <c r="J79" s="185"/>
    </row>
    <row r="80" spans="10:10">
      <c r="J80" s="185"/>
    </row>
    <row r="81" spans="10:10">
      <c r="J81" s="185"/>
    </row>
    <row r="82" spans="10:10">
      <c r="J82" s="185"/>
    </row>
    <row r="83" spans="10:10">
      <c r="J83" s="185"/>
    </row>
    <row r="84" spans="10:10">
      <c r="J84" s="185"/>
    </row>
    <row r="85" spans="10:10">
      <c r="J85" s="185"/>
    </row>
    <row r="86" spans="10:10">
      <c r="J86" s="185"/>
    </row>
    <row r="87" spans="10:10">
      <c r="J87" s="185"/>
    </row>
    <row r="88" spans="10:10">
      <c r="J88" s="185"/>
    </row>
    <row r="89" spans="10:10">
      <c r="J89" s="185"/>
    </row>
    <row r="90" spans="10:10">
      <c r="J90" s="185"/>
    </row>
    <row r="91" spans="10:10">
      <c r="J91" s="185"/>
    </row>
    <row r="92" spans="10:10">
      <c r="J92" s="185"/>
    </row>
    <row r="93" spans="10:10">
      <c r="J93" s="185"/>
    </row>
    <row r="94" spans="10:10">
      <c r="J94" s="185"/>
    </row>
    <row r="95" spans="10:10">
      <c r="J95" s="185"/>
    </row>
    <row r="96" spans="10:10">
      <c r="J96" s="185"/>
    </row>
    <row r="97" spans="10:10">
      <c r="J97" s="185"/>
    </row>
    <row r="98" spans="10:10">
      <c r="J98" s="185"/>
    </row>
    <row r="99" spans="10:10">
      <c r="J99" s="185"/>
    </row>
    <row r="100" spans="10:10">
      <c r="J100" s="185"/>
    </row>
    <row r="101" spans="10:10">
      <c r="J101" s="185"/>
    </row>
    <row r="102" spans="10:10">
      <c r="J102" s="185"/>
    </row>
    <row r="103" spans="10:10">
      <c r="J103" s="185"/>
    </row>
    <row r="104" spans="10:10">
      <c r="J104" s="185"/>
    </row>
    <row r="105" spans="10:10">
      <c r="J105" s="185"/>
    </row>
    <row r="106" spans="10:10">
      <c r="J106" s="185"/>
    </row>
    <row r="107" spans="10:10">
      <c r="J107" s="185"/>
    </row>
    <row r="108" spans="10:10">
      <c r="J108" s="185"/>
    </row>
    <row r="109" spans="10:10">
      <c r="J109" s="185"/>
    </row>
    <row r="110" spans="10:10">
      <c r="J110" s="185"/>
    </row>
    <row r="111" spans="10:10">
      <c r="J111" s="185"/>
    </row>
    <row r="112" spans="10:10">
      <c r="J112" s="185"/>
    </row>
    <row r="113" spans="10:10">
      <c r="J113" s="185"/>
    </row>
    <row r="114" spans="10:10">
      <c r="J114" s="185"/>
    </row>
    <row r="115" spans="10:10">
      <c r="J115" s="185"/>
    </row>
    <row r="116" spans="10:10">
      <c r="J116" s="185"/>
    </row>
    <row r="117" spans="10:10">
      <c r="J117" s="185"/>
    </row>
    <row r="118" spans="10:10">
      <c r="J118" s="185"/>
    </row>
    <row r="119" spans="10:10">
      <c r="J119" s="185"/>
    </row>
    <row r="120" spans="10:10">
      <c r="J120" s="185"/>
    </row>
    <row r="121" spans="10:10">
      <c r="J121" s="185"/>
    </row>
    <row r="122" spans="10:10">
      <c r="J122" s="185"/>
    </row>
    <row r="123" spans="10:10">
      <c r="J123" s="185"/>
    </row>
    <row r="124" spans="10:10">
      <c r="J124" s="185"/>
    </row>
    <row r="125" spans="10:10">
      <c r="J125" s="185"/>
    </row>
    <row r="126" spans="10:10">
      <c r="J126" s="185"/>
    </row>
    <row r="127" spans="10:10">
      <c r="J127" s="185"/>
    </row>
    <row r="128" spans="10:10">
      <c r="J128" s="185"/>
    </row>
    <row r="129" spans="10:10">
      <c r="J129" s="185"/>
    </row>
    <row r="130" spans="10:10">
      <c r="J130" s="185"/>
    </row>
    <row r="131" spans="10:10">
      <c r="J131" s="185"/>
    </row>
    <row r="132" spans="10:10">
      <c r="J132" s="185"/>
    </row>
    <row r="133" spans="10:10">
      <c r="J133" s="185"/>
    </row>
    <row r="134" spans="10:10">
      <c r="J134" s="185"/>
    </row>
    <row r="135" spans="10:10">
      <c r="J135" s="185"/>
    </row>
    <row r="136" spans="10:10">
      <c r="J136" s="185"/>
    </row>
    <row r="137" spans="10:10">
      <c r="J137" s="185"/>
    </row>
    <row r="138" spans="10:10">
      <c r="J138" s="185"/>
    </row>
    <row r="139" spans="10:10">
      <c r="J139" s="185"/>
    </row>
    <row r="140" spans="10:10">
      <c r="J140" s="185"/>
    </row>
    <row r="141" spans="10:10">
      <c r="J141" s="185"/>
    </row>
    <row r="142" spans="10:10">
      <c r="J142" s="185"/>
    </row>
    <row r="143" spans="10:10">
      <c r="J143" s="185"/>
    </row>
    <row r="144" spans="10:10">
      <c r="J144" s="185"/>
    </row>
    <row r="145" spans="10:10">
      <c r="J145" s="185"/>
    </row>
    <row r="146" spans="10:10">
      <c r="J146" s="185"/>
    </row>
    <row r="147" spans="10:10">
      <c r="J147" s="185"/>
    </row>
    <row r="148" spans="10:10">
      <c r="J148" s="185"/>
    </row>
    <row r="149" spans="10:10">
      <c r="J149" s="185"/>
    </row>
    <row r="150" spans="10:10">
      <c r="J150" s="185"/>
    </row>
    <row r="151" spans="10:10">
      <c r="J151" s="185"/>
    </row>
    <row r="152" spans="10:10">
      <c r="J152" s="185"/>
    </row>
    <row r="153" spans="10:10">
      <c r="J153" s="185"/>
    </row>
    <row r="154" spans="10:10">
      <c r="J154" s="185"/>
    </row>
    <row r="155" spans="10:10">
      <c r="J155" s="185"/>
    </row>
    <row r="156" spans="10:10">
      <c r="J156" s="185"/>
    </row>
    <row r="157" spans="10:10">
      <c r="J157" s="185"/>
    </row>
    <row r="158" spans="10:10">
      <c r="J158" s="185"/>
    </row>
    <row r="159" spans="10:10">
      <c r="J159" s="185"/>
    </row>
    <row r="160" spans="10:10">
      <c r="J160" s="185"/>
    </row>
    <row r="161" spans="10:10">
      <c r="J161" s="185"/>
    </row>
    <row r="162" spans="10:10">
      <c r="J162" s="185"/>
    </row>
    <row r="163" spans="10:10">
      <c r="J163" s="185"/>
    </row>
    <row r="164" spans="10:10">
      <c r="J164" s="185"/>
    </row>
    <row r="165" spans="10:10">
      <c r="J165" s="185"/>
    </row>
    <row r="166" spans="10:10">
      <c r="J166" s="185"/>
    </row>
    <row r="167" spans="10:10">
      <c r="J167" s="185"/>
    </row>
    <row r="168" spans="10:10">
      <c r="J168" s="185"/>
    </row>
    <row r="169" spans="10:10">
      <c r="J169" s="185"/>
    </row>
    <row r="170" spans="10:10">
      <c r="J170" s="185"/>
    </row>
    <row r="171" spans="10:10">
      <c r="J171" s="185"/>
    </row>
    <row r="172" spans="10:10">
      <c r="J172" s="185"/>
    </row>
    <row r="173" spans="10:10">
      <c r="J173" s="185"/>
    </row>
    <row r="174" spans="10:10">
      <c r="J174" s="185"/>
    </row>
    <row r="175" spans="10:10">
      <c r="J175" s="185"/>
    </row>
    <row r="176" spans="10:10">
      <c r="J176" s="185"/>
    </row>
    <row r="177" spans="10:10">
      <c r="J177" s="185"/>
    </row>
    <row r="178" spans="10:10">
      <c r="J178" s="185"/>
    </row>
    <row r="179" spans="10:10">
      <c r="J179" s="185"/>
    </row>
    <row r="180" spans="10:10">
      <c r="J180" s="185"/>
    </row>
    <row r="181" spans="10:10">
      <c r="J181" s="185"/>
    </row>
    <row r="182" spans="10:10">
      <c r="J182" s="185"/>
    </row>
    <row r="183" spans="10:10">
      <c r="J183" s="185"/>
    </row>
    <row r="184" spans="10:10">
      <c r="J184" s="185"/>
    </row>
    <row r="185" spans="10:10">
      <c r="J185" s="185"/>
    </row>
    <row r="186" spans="10:10">
      <c r="J186" s="185"/>
    </row>
    <row r="187" spans="10:10">
      <c r="J187" s="185"/>
    </row>
    <row r="188" spans="10:10">
      <c r="J188" s="185"/>
    </row>
    <row r="189" spans="10:10">
      <c r="J189" s="185"/>
    </row>
    <row r="190" spans="10:10">
      <c r="J190" s="185"/>
    </row>
    <row r="191" spans="10:10">
      <c r="J191" s="185"/>
    </row>
    <row r="192" spans="10:10">
      <c r="J192" s="185"/>
    </row>
    <row r="193" spans="10:10">
      <c r="J193" s="185"/>
    </row>
    <row r="194" spans="10:10">
      <c r="J194" s="185"/>
    </row>
    <row r="195" spans="10:10">
      <c r="J195" s="185"/>
    </row>
    <row r="196" spans="10:10">
      <c r="J196" s="185"/>
    </row>
    <row r="197" spans="10:10">
      <c r="J197" s="185"/>
    </row>
    <row r="198" spans="10:10">
      <c r="J198" s="185"/>
    </row>
    <row r="199" spans="10:10">
      <c r="J199" s="185"/>
    </row>
    <row r="200" spans="10:10">
      <c r="J200" s="185"/>
    </row>
    <row r="201" spans="10:10">
      <c r="J201" s="185"/>
    </row>
    <row r="202" spans="10:10">
      <c r="J202" s="185"/>
    </row>
    <row r="203" spans="10:10">
      <c r="J203" s="185"/>
    </row>
    <row r="204" spans="10:10">
      <c r="J204" s="185"/>
    </row>
    <row r="205" spans="10:10">
      <c r="J205" s="185"/>
    </row>
    <row r="206" spans="10:10">
      <c r="J206" s="185"/>
    </row>
    <row r="207" spans="10:10">
      <c r="J207" s="185"/>
    </row>
    <row r="208" spans="10:10">
      <c r="J208" s="185"/>
    </row>
    <row r="209" spans="10:10">
      <c r="J209" s="185"/>
    </row>
    <row r="210" spans="10:10">
      <c r="J210" s="185"/>
    </row>
    <row r="211" spans="10:10">
      <c r="J211" s="185"/>
    </row>
    <row r="212" spans="10:10">
      <c r="J212" s="185"/>
    </row>
    <row r="213" spans="10:10">
      <c r="J213" s="185"/>
    </row>
    <row r="214" spans="10:10">
      <c r="J214" s="185"/>
    </row>
    <row r="215" spans="10:10">
      <c r="J215" s="185"/>
    </row>
    <row r="216" spans="10:10">
      <c r="J216" s="185"/>
    </row>
    <row r="217" spans="10:10">
      <c r="J217" s="185"/>
    </row>
    <row r="218" spans="10:10">
      <c r="J218" s="185"/>
    </row>
    <row r="219" spans="10:10">
      <c r="J219" s="185"/>
    </row>
    <row r="220" spans="10:10">
      <c r="J220" s="185"/>
    </row>
    <row r="221" spans="10:10">
      <c r="J221" s="185"/>
    </row>
    <row r="222" spans="10:10">
      <c r="J222" s="185"/>
    </row>
    <row r="223" spans="10:10">
      <c r="J223" s="185"/>
    </row>
    <row r="224" spans="10:10">
      <c r="J224" s="185"/>
    </row>
    <row r="225" spans="10:10">
      <c r="J225" s="185"/>
    </row>
    <row r="226" spans="10:10">
      <c r="J226" s="185"/>
    </row>
    <row r="227" spans="10:10">
      <c r="J227" s="185"/>
    </row>
    <row r="228" spans="10:10">
      <c r="J228" s="185"/>
    </row>
    <row r="229" spans="10:10">
      <c r="J229" s="185"/>
    </row>
    <row r="230" spans="10:10">
      <c r="J230" s="185"/>
    </row>
    <row r="231" spans="10:10">
      <c r="J231" s="185"/>
    </row>
    <row r="232" spans="10:10">
      <c r="J232" s="185"/>
    </row>
    <row r="233" spans="10:10">
      <c r="J233" s="185"/>
    </row>
    <row r="234" spans="10:10">
      <c r="J234" s="185"/>
    </row>
    <row r="235" spans="10:10">
      <c r="J235" s="185"/>
    </row>
    <row r="236" spans="10:10">
      <c r="J236" s="185"/>
    </row>
    <row r="237" spans="10:10">
      <c r="J237" s="185"/>
    </row>
    <row r="238" spans="10:10">
      <c r="J238" s="185"/>
    </row>
    <row r="239" spans="10:10">
      <c r="J239" s="185"/>
    </row>
    <row r="240" spans="10:10">
      <c r="J240" s="185"/>
    </row>
    <row r="241" spans="10:10">
      <c r="J241" s="185"/>
    </row>
    <row r="242" spans="10:10">
      <c r="J242" s="185"/>
    </row>
    <row r="243" spans="10:10">
      <c r="J243" s="185"/>
    </row>
    <row r="244" spans="10:10">
      <c r="J244" s="185"/>
    </row>
    <row r="245" spans="10:10">
      <c r="J245" s="185"/>
    </row>
    <row r="246" spans="10:10">
      <c r="J246" s="185"/>
    </row>
    <row r="247" spans="10:10">
      <c r="J247" s="185"/>
    </row>
    <row r="248" spans="10:10">
      <c r="J248" s="185"/>
    </row>
    <row r="249" spans="10:10">
      <c r="J249" s="185"/>
    </row>
    <row r="250" spans="10:10">
      <c r="J250" s="185"/>
    </row>
    <row r="251" spans="10:10">
      <c r="J251" s="185"/>
    </row>
    <row r="252" spans="10:10">
      <c r="J252" s="185"/>
    </row>
    <row r="253" spans="10:10">
      <c r="J253" s="185"/>
    </row>
    <row r="254" spans="10:10">
      <c r="J254" s="185"/>
    </row>
    <row r="255" spans="10:10">
      <c r="J255" s="185"/>
    </row>
    <row r="256" spans="10:10">
      <c r="J256" s="185"/>
    </row>
    <row r="257" spans="10:10">
      <c r="J257" s="185"/>
    </row>
    <row r="258" spans="10:10">
      <c r="J258" s="185"/>
    </row>
    <row r="259" spans="10:10">
      <c r="J259" s="185"/>
    </row>
    <row r="260" spans="10:10">
      <c r="J260" s="185"/>
    </row>
    <row r="261" spans="10:10">
      <c r="J261" s="185"/>
    </row>
    <row r="262" spans="10:10">
      <c r="J262" s="185"/>
    </row>
    <row r="263" spans="10:10">
      <c r="J263" s="185"/>
    </row>
    <row r="264" spans="10:10">
      <c r="J264" s="185"/>
    </row>
    <row r="265" spans="10:10">
      <c r="J265" s="185"/>
    </row>
    <row r="266" spans="10:10">
      <c r="J266" s="185"/>
    </row>
    <row r="267" spans="10:10">
      <c r="J267" s="185"/>
    </row>
    <row r="268" spans="10:10">
      <c r="J268" s="185"/>
    </row>
    <row r="269" spans="10:10">
      <c r="J269" s="185"/>
    </row>
    <row r="270" spans="10:10">
      <c r="J270" s="185"/>
    </row>
    <row r="271" spans="10:10">
      <c r="J271" s="185"/>
    </row>
    <row r="272" spans="10:10">
      <c r="J272" s="185"/>
    </row>
    <row r="273" spans="10:10">
      <c r="J273" s="185"/>
    </row>
    <row r="274" spans="10:10">
      <c r="J274" s="185"/>
    </row>
    <row r="275" spans="10:10">
      <c r="J275" s="185"/>
    </row>
    <row r="276" spans="10:10">
      <c r="J276" s="185"/>
    </row>
    <row r="277" spans="10:10">
      <c r="J277" s="185"/>
    </row>
    <row r="278" spans="10:10">
      <c r="J278" s="185"/>
    </row>
    <row r="279" spans="10:10">
      <c r="J279" s="185"/>
    </row>
    <row r="280" spans="10:10">
      <c r="J280" s="185"/>
    </row>
    <row r="281" spans="10:10">
      <c r="J281" s="185"/>
    </row>
    <row r="282" spans="10:10">
      <c r="J282" s="185"/>
    </row>
    <row r="283" spans="10:10">
      <c r="J283" s="185"/>
    </row>
    <row r="284" spans="10:10">
      <c r="J284" s="185"/>
    </row>
    <row r="285" spans="10:10">
      <c r="J285" s="185"/>
    </row>
    <row r="286" spans="10:10">
      <c r="J286" s="185"/>
    </row>
    <row r="287" spans="10:10">
      <c r="J287" s="185"/>
    </row>
    <row r="288" spans="10:10">
      <c r="J288" s="185"/>
    </row>
    <row r="289" spans="10:10">
      <c r="J289" s="185"/>
    </row>
    <row r="290" spans="10:10">
      <c r="J290" s="185"/>
    </row>
    <row r="291" spans="10:10">
      <c r="J291" s="185"/>
    </row>
    <row r="292" spans="10:10">
      <c r="J292" s="185"/>
    </row>
    <row r="293" spans="10:10">
      <c r="J293" s="185"/>
    </row>
    <row r="294" spans="10:10">
      <c r="J294" s="185"/>
    </row>
    <row r="295" spans="10:10">
      <c r="J295" s="185"/>
    </row>
    <row r="296" spans="10:10">
      <c r="J296" s="185"/>
    </row>
    <row r="297" spans="10:10">
      <c r="J297" s="185"/>
    </row>
    <row r="298" spans="10:10">
      <c r="J298" s="185"/>
    </row>
    <row r="299" spans="10:10">
      <c r="J299" s="185"/>
    </row>
    <row r="300" spans="10:10">
      <c r="J300" s="185"/>
    </row>
    <row r="301" spans="10:10">
      <c r="J301" s="185"/>
    </row>
    <row r="302" spans="10:10">
      <c r="J302" s="185"/>
    </row>
    <row r="303" spans="10:10">
      <c r="J303" s="185"/>
    </row>
    <row r="304" spans="10:10">
      <c r="J304" s="185"/>
    </row>
    <row r="305" spans="10:10">
      <c r="J305" s="185"/>
    </row>
    <row r="306" spans="10:10">
      <c r="J306" s="185"/>
    </row>
    <row r="307" spans="10:10">
      <c r="J307" s="185"/>
    </row>
    <row r="308" spans="10:10">
      <c r="J308" s="185"/>
    </row>
    <row r="309" spans="10:10">
      <c r="J309" s="185"/>
    </row>
    <row r="310" spans="10:10">
      <c r="J310" s="185"/>
    </row>
    <row r="311" spans="10:10">
      <c r="J311" s="185"/>
    </row>
    <row r="312" spans="10:10">
      <c r="J312" s="185"/>
    </row>
    <row r="313" spans="10:10">
      <c r="J313" s="185"/>
    </row>
    <row r="314" spans="10:10">
      <c r="J314" s="185"/>
    </row>
    <row r="315" spans="10:10">
      <c r="J315" s="185"/>
    </row>
    <row r="316" spans="10:10">
      <c r="J316" s="185"/>
    </row>
    <row r="317" spans="10:10">
      <c r="J317" s="185"/>
    </row>
    <row r="318" spans="10:10">
      <c r="J318" s="185"/>
    </row>
    <row r="319" spans="10:10">
      <c r="J319" s="185"/>
    </row>
    <row r="320" spans="10:10">
      <c r="J320" s="185"/>
    </row>
    <row r="321" spans="10:10">
      <c r="J321" s="185"/>
    </row>
    <row r="322" spans="10:10">
      <c r="J322" s="185"/>
    </row>
    <row r="323" spans="10:10">
      <c r="J323" s="185"/>
    </row>
    <row r="324" spans="10:10">
      <c r="J324" s="185"/>
    </row>
    <row r="325" spans="10:10">
      <c r="J325" s="185"/>
    </row>
    <row r="326" spans="10:10">
      <c r="J326" s="185"/>
    </row>
    <row r="327" spans="10:10">
      <c r="J327" s="185"/>
    </row>
    <row r="328" spans="10:10">
      <c r="J328" s="185"/>
    </row>
    <row r="329" spans="10:10">
      <c r="J329" s="185"/>
    </row>
    <row r="330" spans="10:10">
      <c r="J330" s="185"/>
    </row>
    <row r="331" spans="10:10">
      <c r="J331" s="185"/>
    </row>
    <row r="332" spans="10:10">
      <c r="J332" s="185"/>
    </row>
    <row r="333" spans="10:10">
      <c r="J333" s="185"/>
    </row>
    <row r="334" spans="10:10">
      <c r="J334" s="185"/>
    </row>
    <row r="335" spans="10:10">
      <c r="J335" s="185"/>
    </row>
    <row r="336" spans="10:10">
      <c r="J336" s="185"/>
    </row>
    <row r="337" spans="10:10">
      <c r="J337" s="185"/>
    </row>
    <row r="338" spans="10:10">
      <c r="J338" s="185"/>
    </row>
    <row r="339" spans="10:10">
      <c r="J339" s="185"/>
    </row>
    <row r="340" spans="10:10">
      <c r="J340" s="185"/>
    </row>
    <row r="341" spans="10:10">
      <c r="J341" s="185"/>
    </row>
    <row r="342" spans="10:10">
      <c r="J342" s="185"/>
    </row>
    <row r="343" spans="10:10">
      <c r="J343" s="185"/>
    </row>
    <row r="344" spans="10:10">
      <c r="J344" s="185"/>
    </row>
    <row r="345" spans="10:10">
      <c r="J345" s="185"/>
    </row>
    <row r="346" spans="10:10">
      <c r="J346" s="185"/>
    </row>
    <row r="347" spans="10:10">
      <c r="J347" s="185"/>
    </row>
    <row r="348" spans="10:10">
      <c r="J348" s="185"/>
    </row>
    <row r="349" spans="10:10">
      <c r="J349" s="185"/>
    </row>
    <row r="350" spans="10:10">
      <c r="J350" s="185"/>
    </row>
    <row r="351" spans="10:10">
      <c r="J351" s="185"/>
    </row>
    <row r="352" spans="10:10">
      <c r="J352" s="185"/>
    </row>
    <row r="353" spans="10:10">
      <c r="J353" s="185"/>
    </row>
    <row r="354" spans="10:10">
      <c r="J354" s="185"/>
    </row>
    <row r="355" spans="10:10">
      <c r="J355" s="185"/>
    </row>
    <row r="356" spans="10:10">
      <c r="J356" s="185"/>
    </row>
    <row r="357" spans="10:10">
      <c r="J357" s="185"/>
    </row>
    <row r="358" spans="10:10">
      <c r="J358" s="185"/>
    </row>
    <row r="359" spans="10:10">
      <c r="J359" s="185"/>
    </row>
    <row r="360" spans="10:10">
      <c r="J360" s="185"/>
    </row>
    <row r="361" spans="10:10">
      <c r="J361" s="185"/>
    </row>
    <row r="362" spans="10:10">
      <c r="J362" s="185"/>
    </row>
    <row r="363" spans="10:10">
      <c r="J363" s="185"/>
    </row>
    <row r="364" spans="10:10">
      <c r="J364" s="185"/>
    </row>
    <row r="365" spans="10:10">
      <c r="J365" s="185"/>
    </row>
    <row r="366" spans="10:10">
      <c r="J366" s="185"/>
    </row>
    <row r="367" spans="10:10">
      <c r="J367" s="185"/>
    </row>
    <row r="368" spans="10:10">
      <c r="J368" s="185"/>
    </row>
    <row r="369" spans="10:10">
      <c r="J369" s="185"/>
    </row>
    <row r="370" spans="10:10">
      <c r="J370" s="185"/>
    </row>
    <row r="371" spans="10:10">
      <c r="J371" s="185"/>
    </row>
    <row r="372" spans="10:10">
      <c r="J372" s="185"/>
    </row>
    <row r="373" spans="10:10">
      <c r="J373" s="185"/>
    </row>
    <row r="374" spans="10:10">
      <c r="J374" s="185"/>
    </row>
    <row r="375" spans="10:10">
      <c r="J375" s="185"/>
    </row>
    <row r="376" spans="10:10">
      <c r="J376" s="185"/>
    </row>
    <row r="377" spans="10:10">
      <c r="J377" s="185"/>
    </row>
    <row r="378" spans="10:10">
      <c r="J378" s="185"/>
    </row>
    <row r="379" spans="10:10">
      <c r="J379" s="185"/>
    </row>
    <row r="380" spans="10:10">
      <c r="J380" s="185"/>
    </row>
    <row r="381" spans="10:10">
      <c r="J381" s="185"/>
    </row>
    <row r="382" spans="10:10">
      <c r="J382" s="185"/>
    </row>
    <row r="383" spans="10:10">
      <c r="J383" s="185"/>
    </row>
    <row r="384" spans="10:10">
      <c r="J384" s="185"/>
    </row>
    <row r="385" spans="10:10">
      <c r="J385" s="185"/>
    </row>
    <row r="386" spans="10:10">
      <c r="J386" s="185"/>
    </row>
    <row r="387" spans="10:10">
      <c r="J387" s="185"/>
    </row>
    <row r="388" spans="10:10">
      <c r="J388" s="185"/>
    </row>
    <row r="389" spans="10:10">
      <c r="J389" s="185"/>
    </row>
    <row r="390" spans="10:10">
      <c r="J390" s="185"/>
    </row>
    <row r="391" spans="10:10">
      <c r="J391" s="185"/>
    </row>
    <row r="392" spans="10:10">
      <c r="J392" s="185"/>
    </row>
    <row r="393" spans="10:10">
      <c r="J393" s="185"/>
    </row>
    <row r="394" spans="10:10">
      <c r="J394" s="185"/>
    </row>
    <row r="395" spans="10:10">
      <c r="J395" s="185"/>
    </row>
    <row r="396" spans="10:10">
      <c r="J396" s="185"/>
    </row>
    <row r="397" spans="10:10">
      <c r="J397" s="185"/>
    </row>
    <row r="398" spans="10:10">
      <c r="J398" s="185"/>
    </row>
    <row r="399" spans="10:10">
      <c r="J399" s="185"/>
    </row>
    <row r="400" spans="10:10">
      <c r="J400" s="185"/>
    </row>
    <row r="401" spans="10:10">
      <c r="J401" s="185"/>
    </row>
    <row r="402" spans="10:10">
      <c r="J402" s="185"/>
    </row>
    <row r="403" spans="10:10">
      <c r="J403" s="185"/>
    </row>
    <row r="404" spans="10:10">
      <c r="J404" s="185"/>
    </row>
    <row r="405" spans="10:10">
      <c r="J405" s="185"/>
    </row>
    <row r="406" spans="10:10">
      <c r="J406" s="185"/>
    </row>
    <row r="407" spans="10:10">
      <c r="J407" s="185"/>
    </row>
    <row r="408" spans="10:10">
      <c r="J408" s="185"/>
    </row>
    <row r="409" spans="10:10">
      <c r="J409" s="185"/>
    </row>
    <row r="410" spans="10:10">
      <c r="J410" s="185"/>
    </row>
    <row r="411" spans="10:10">
      <c r="J411" s="185"/>
    </row>
    <row r="412" spans="10:10">
      <c r="J412" s="185"/>
    </row>
    <row r="413" spans="10:10">
      <c r="J413" s="185"/>
    </row>
    <row r="414" spans="10:10">
      <c r="J414" s="185"/>
    </row>
    <row r="415" spans="10:10">
      <c r="J415" s="185"/>
    </row>
    <row r="416" spans="10:10">
      <c r="J416" s="185"/>
    </row>
    <row r="417" spans="10:10">
      <c r="J417" s="185"/>
    </row>
    <row r="418" spans="10:10">
      <c r="J418" s="185"/>
    </row>
    <row r="419" spans="10:10">
      <c r="J419" s="185"/>
    </row>
    <row r="420" spans="10:10">
      <c r="J420" s="185"/>
    </row>
    <row r="421" spans="10:10">
      <c r="J421" s="185"/>
    </row>
    <row r="422" spans="10:10">
      <c r="J422" s="185"/>
    </row>
    <row r="423" spans="10:10">
      <c r="J423" s="185"/>
    </row>
    <row r="424" spans="10:10">
      <c r="J424" s="185"/>
    </row>
    <row r="425" spans="10:10">
      <c r="J425" s="185"/>
    </row>
    <row r="426" spans="10:10">
      <c r="J426" s="185"/>
    </row>
    <row r="427" spans="10:10">
      <c r="J427" s="185"/>
    </row>
    <row r="428" spans="10:10">
      <c r="J428" s="185"/>
    </row>
    <row r="429" spans="10:10">
      <c r="J429" s="185"/>
    </row>
    <row r="430" spans="10:10">
      <c r="J430" s="185"/>
    </row>
    <row r="431" spans="10:10">
      <c r="J431" s="185"/>
    </row>
    <row r="432" spans="10:10">
      <c r="J432" s="185"/>
    </row>
    <row r="433" spans="10:10">
      <c r="J433" s="185"/>
    </row>
    <row r="434" spans="10:10">
      <c r="J434" s="185"/>
    </row>
    <row r="435" spans="10:10">
      <c r="J435" s="185"/>
    </row>
    <row r="436" spans="10:10">
      <c r="J436" s="185"/>
    </row>
    <row r="437" spans="10:10">
      <c r="J437" s="185"/>
    </row>
    <row r="438" spans="10:10">
      <c r="J438" s="185"/>
    </row>
    <row r="439" spans="10:10">
      <c r="J439" s="185"/>
    </row>
    <row r="440" spans="10:10">
      <c r="J440" s="185"/>
    </row>
    <row r="441" spans="10:10">
      <c r="J441" s="185"/>
    </row>
    <row r="442" spans="10:10">
      <c r="J442" s="185"/>
    </row>
    <row r="443" spans="10:10">
      <c r="J443" s="185"/>
    </row>
    <row r="444" spans="10:10">
      <c r="J444" s="185"/>
    </row>
    <row r="445" spans="10:10">
      <c r="J445" s="185"/>
    </row>
    <row r="446" spans="10:10">
      <c r="J446" s="185"/>
    </row>
    <row r="447" spans="10:10">
      <c r="J447" s="185"/>
    </row>
    <row r="448" spans="10:10">
      <c r="J448" s="185"/>
    </row>
    <row r="449" spans="10:10">
      <c r="J449" s="185"/>
    </row>
    <row r="450" spans="10:10">
      <c r="J450" s="185"/>
    </row>
    <row r="451" spans="10:10">
      <c r="J451" s="185"/>
    </row>
    <row r="452" spans="10:10">
      <c r="J452" s="185"/>
    </row>
    <row r="453" spans="10:10">
      <c r="J453" s="185"/>
    </row>
    <row r="454" spans="10:10">
      <c r="J454" s="185"/>
    </row>
    <row r="455" spans="10:10">
      <c r="J455" s="185"/>
    </row>
    <row r="456" spans="10:10">
      <c r="J456" s="185"/>
    </row>
    <row r="457" spans="10:10">
      <c r="J457" s="185"/>
    </row>
    <row r="458" spans="10:10">
      <c r="J458" s="185"/>
    </row>
    <row r="459" spans="10:10">
      <c r="J459" s="185"/>
    </row>
    <row r="460" spans="10:10">
      <c r="J460" s="185"/>
    </row>
    <row r="461" spans="10:10">
      <c r="J461" s="185"/>
    </row>
    <row r="462" spans="10:10">
      <c r="J462" s="185"/>
    </row>
    <row r="463" spans="10:10">
      <c r="J463" s="185"/>
    </row>
    <row r="464" spans="10:10">
      <c r="J464" s="185"/>
    </row>
    <row r="465" spans="10:10">
      <c r="J465" s="185"/>
    </row>
    <row r="466" spans="10:10">
      <c r="J466" s="185"/>
    </row>
    <row r="467" spans="10:10">
      <c r="J467" s="185"/>
    </row>
    <row r="468" spans="10:10">
      <c r="J468" s="185"/>
    </row>
    <row r="469" spans="10:10">
      <c r="J469" s="185"/>
    </row>
    <row r="470" spans="10:10">
      <c r="J470" s="185"/>
    </row>
    <row r="471" spans="10:10">
      <c r="J471" s="185"/>
    </row>
    <row r="472" spans="10:10">
      <c r="J472" s="185"/>
    </row>
    <row r="473" spans="10:10">
      <c r="J473" s="185"/>
    </row>
    <row r="474" spans="10:10">
      <c r="J474" s="185"/>
    </row>
    <row r="475" spans="10:10">
      <c r="J475" s="185"/>
    </row>
    <row r="476" spans="10:10">
      <c r="J476" s="185"/>
    </row>
    <row r="477" spans="10:10">
      <c r="J477" s="185"/>
    </row>
    <row r="478" spans="10:10">
      <c r="J478" s="185"/>
    </row>
    <row r="479" spans="10:10">
      <c r="J479" s="185"/>
    </row>
    <row r="480" spans="10:10">
      <c r="J480" s="185"/>
    </row>
    <row r="481" spans="10:10">
      <c r="J481" s="185"/>
    </row>
    <row r="482" spans="10:10">
      <c r="J482" s="185"/>
    </row>
    <row r="483" spans="10:10">
      <c r="J483" s="185"/>
    </row>
    <row r="484" spans="10:10">
      <c r="J484" s="185"/>
    </row>
    <row r="485" spans="10:10">
      <c r="J485" s="185"/>
    </row>
    <row r="486" spans="10:10">
      <c r="J486" s="185"/>
    </row>
    <row r="487" spans="10:10">
      <c r="J487" s="185"/>
    </row>
    <row r="488" spans="10:10">
      <c r="J488" s="185"/>
    </row>
    <row r="489" spans="10:10">
      <c r="J489" s="185"/>
    </row>
    <row r="490" spans="10:10">
      <c r="J490" s="185"/>
    </row>
    <row r="491" spans="10:10">
      <c r="J491" s="185"/>
    </row>
    <row r="492" spans="10:10">
      <c r="J492" s="185"/>
    </row>
    <row r="493" spans="10:10">
      <c r="J493" s="185"/>
    </row>
    <row r="494" spans="10:10">
      <c r="J494" s="185"/>
    </row>
    <row r="495" spans="10:10">
      <c r="J495" s="185"/>
    </row>
    <row r="496" spans="10:10">
      <c r="J496" s="185"/>
    </row>
    <row r="497" spans="10:10">
      <c r="J497" s="185"/>
    </row>
    <row r="498" spans="10:10">
      <c r="J498" s="185"/>
    </row>
    <row r="499" spans="10:10">
      <c r="J499" s="185"/>
    </row>
    <row r="500" spans="10:10">
      <c r="J500" s="185"/>
    </row>
    <row r="501" spans="10:10">
      <c r="J501" s="185"/>
    </row>
    <row r="502" spans="10:10">
      <c r="J502" s="185"/>
    </row>
    <row r="503" spans="10:10">
      <c r="J503" s="185"/>
    </row>
    <row r="504" spans="10:10">
      <c r="J504" s="185"/>
    </row>
    <row r="505" spans="10:10">
      <c r="J505" s="185"/>
    </row>
    <row r="506" spans="10:10">
      <c r="J506" s="185"/>
    </row>
    <row r="507" spans="10:10">
      <c r="J507" s="185"/>
    </row>
    <row r="508" spans="10:10">
      <c r="J508" s="185"/>
    </row>
    <row r="509" spans="10:10">
      <c r="J509" s="185"/>
    </row>
    <row r="510" spans="10:10">
      <c r="J510" s="185"/>
    </row>
    <row r="511" spans="10:10">
      <c r="J511" s="185"/>
    </row>
    <row r="512" spans="10:10">
      <c r="J512" s="185"/>
    </row>
    <row r="513" spans="10:10">
      <c r="J513" s="185"/>
    </row>
    <row r="514" spans="10:10">
      <c r="J514" s="185"/>
    </row>
    <row r="515" spans="10:10">
      <c r="J515" s="185"/>
    </row>
    <row r="516" spans="10:10">
      <c r="J516" s="185"/>
    </row>
    <row r="517" spans="10:10">
      <c r="J517" s="185"/>
    </row>
    <row r="518" spans="10:10">
      <c r="J518" s="185"/>
    </row>
    <row r="519" spans="10:10">
      <c r="J519" s="185"/>
    </row>
    <row r="520" spans="10:10">
      <c r="J520" s="185"/>
    </row>
    <row r="521" spans="10:10">
      <c r="J521" s="185"/>
    </row>
    <row r="522" spans="10:10">
      <c r="J522" s="185"/>
    </row>
    <row r="523" spans="10:10">
      <c r="J523" s="185"/>
    </row>
    <row r="524" spans="10:10">
      <c r="J524" s="185"/>
    </row>
    <row r="525" spans="10:10">
      <c r="J525" s="185"/>
    </row>
    <row r="526" spans="10:10">
      <c r="J526" s="185"/>
    </row>
    <row r="527" spans="10:10">
      <c r="J527" s="185"/>
    </row>
    <row r="528" spans="10:10">
      <c r="J528" s="185"/>
    </row>
    <row r="529" spans="10:10">
      <c r="J529" s="185"/>
    </row>
    <row r="530" spans="10:10">
      <c r="J530" s="185"/>
    </row>
    <row r="531" spans="10:10">
      <c r="J531" s="185"/>
    </row>
    <row r="532" spans="10:10">
      <c r="J532" s="185"/>
    </row>
    <row r="533" spans="10:10">
      <c r="J533" s="185"/>
    </row>
    <row r="534" spans="10:10">
      <c r="J534" s="185"/>
    </row>
    <row r="535" spans="10:10">
      <c r="J535" s="185"/>
    </row>
    <row r="536" spans="10:10">
      <c r="J536" s="185"/>
    </row>
    <row r="537" spans="10:10">
      <c r="J537" s="185"/>
    </row>
    <row r="538" spans="10:10">
      <c r="J538" s="185"/>
    </row>
    <row r="539" spans="10:10">
      <c r="J539" s="185"/>
    </row>
    <row r="540" spans="10:10">
      <c r="J540" s="185"/>
    </row>
    <row r="541" spans="10:10">
      <c r="J541" s="185"/>
    </row>
    <row r="542" spans="10:10">
      <c r="J542" s="185"/>
    </row>
    <row r="543" spans="10:10">
      <c r="J543" s="185"/>
    </row>
    <row r="544" spans="10:10">
      <c r="J544" s="185"/>
    </row>
    <row r="545" spans="10:10">
      <c r="J545" s="185"/>
    </row>
    <row r="546" spans="10:10">
      <c r="J546" s="185"/>
    </row>
    <row r="547" spans="10:10">
      <c r="J547" s="185"/>
    </row>
    <row r="548" spans="10:10">
      <c r="J548" s="185"/>
    </row>
    <row r="549" spans="10:10">
      <c r="J549" s="185"/>
    </row>
    <row r="550" spans="10:10">
      <c r="J550" s="185"/>
    </row>
    <row r="551" spans="10:10">
      <c r="J551" s="185"/>
    </row>
    <row r="552" spans="10:10">
      <c r="J552" s="185"/>
    </row>
    <row r="553" spans="10:10">
      <c r="J553" s="185"/>
    </row>
    <row r="554" spans="10:10">
      <c r="J554" s="185"/>
    </row>
    <row r="555" spans="10:10">
      <c r="J555" s="185"/>
    </row>
    <row r="556" spans="10:10">
      <c r="J556" s="185"/>
    </row>
    <row r="557" spans="10:10">
      <c r="J557" s="185"/>
    </row>
    <row r="558" spans="10:10">
      <c r="J558" s="185"/>
    </row>
    <row r="559" spans="10:10">
      <c r="J559" s="185"/>
    </row>
    <row r="560" spans="10:10">
      <c r="J560" s="185"/>
    </row>
    <row r="561" spans="10:10">
      <c r="J561" s="185"/>
    </row>
    <row r="562" spans="10:10">
      <c r="J562" s="185"/>
    </row>
    <row r="563" spans="10:10">
      <c r="J563" s="185"/>
    </row>
    <row r="564" spans="10:10">
      <c r="J564" s="185"/>
    </row>
    <row r="565" spans="10:10">
      <c r="J565" s="185"/>
    </row>
    <row r="566" spans="10:10">
      <c r="J566" s="185"/>
    </row>
    <row r="567" spans="10:10">
      <c r="J567" s="185"/>
    </row>
    <row r="568" spans="10:10">
      <c r="J568" s="185"/>
    </row>
    <row r="569" spans="10:10">
      <c r="J569" s="185"/>
    </row>
    <row r="570" spans="10:10">
      <c r="J570" s="185"/>
    </row>
    <row r="571" spans="10:10">
      <c r="J571" s="185"/>
    </row>
    <row r="572" spans="10:10">
      <c r="J572" s="185"/>
    </row>
    <row r="573" spans="10:10">
      <c r="J573" s="185"/>
    </row>
    <row r="574" spans="10:10">
      <c r="J574" s="185"/>
    </row>
    <row r="575" spans="10:10">
      <c r="J575" s="185"/>
    </row>
    <row r="576" spans="10:10">
      <c r="J576" s="185"/>
    </row>
    <row r="577" spans="10:10">
      <c r="J577" s="185"/>
    </row>
    <row r="578" spans="10:10">
      <c r="J578" s="185"/>
    </row>
    <row r="579" spans="10:10">
      <c r="J579" s="185"/>
    </row>
    <row r="580" spans="10:10">
      <c r="J580" s="185"/>
    </row>
    <row r="581" spans="10:10">
      <c r="J581" s="185"/>
    </row>
    <row r="582" spans="10:10">
      <c r="J582" s="185"/>
    </row>
    <row r="583" spans="10:10">
      <c r="J583" s="185"/>
    </row>
    <row r="584" spans="10:10">
      <c r="J584" s="185"/>
    </row>
    <row r="585" spans="10:10">
      <c r="J585" s="185"/>
    </row>
    <row r="586" spans="10:10">
      <c r="J586" s="185"/>
    </row>
    <row r="587" spans="10:10">
      <c r="J587" s="185"/>
    </row>
    <row r="588" spans="10:10">
      <c r="J588" s="185"/>
    </row>
    <row r="589" spans="10:10">
      <c r="J589" s="185"/>
    </row>
    <row r="590" spans="10:10">
      <c r="J590" s="185"/>
    </row>
    <row r="591" spans="10:10">
      <c r="J591" s="185"/>
    </row>
    <row r="592" spans="10:10">
      <c r="J592" s="185"/>
    </row>
    <row r="593" spans="10:10">
      <c r="J593" s="185"/>
    </row>
    <row r="594" spans="10:10">
      <c r="J594" s="185"/>
    </row>
    <row r="595" spans="10:10">
      <c r="J595" s="185"/>
    </row>
    <row r="596" spans="10:10">
      <c r="J596" s="185"/>
    </row>
    <row r="597" spans="10:10">
      <c r="J597" s="185"/>
    </row>
    <row r="598" spans="10:10">
      <c r="J598" s="185"/>
    </row>
    <row r="599" spans="10:10">
      <c r="J599" s="185"/>
    </row>
    <row r="600" spans="10:10">
      <c r="J600" s="185"/>
    </row>
    <row r="601" spans="10:10">
      <c r="J601" s="185"/>
    </row>
    <row r="602" spans="10:10">
      <c r="J602" s="185"/>
    </row>
    <row r="603" spans="10:10">
      <c r="J603" s="185"/>
    </row>
    <row r="604" spans="10:10">
      <c r="J604" s="185"/>
    </row>
    <row r="605" spans="10:10">
      <c r="J605" s="185"/>
    </row>
    <row r="606" spans="10:10">
      <c r="J606" s="185"/>
    </row>
    <row r="607" spans="10:10">
      <c r="J607" s="185"/>
    </row>
    <row r="608" spans="10:10">
      <c r="J608" s="185"/>
    </row>
    <row r="609" spans="10:10">
      <c r="J609" s="185"/>
    </row>
    <row r="610" spans="10:10">
      <c r="J610" s="185"/>
    </row>
    <row r="611" spans="10:10">
      <c r="J611" s="185"/>
    </row>
    <row r="612" spans="10:10">
      <c r="J612" s="185"/>
    </row>
    <row r="613" spans="10:10">
      <c r="J613" s="185"/>
    </row>
    <row r="614" spans="10:10">
      <c r="J614" s="185"/>
    </row>
    <row r="615" spans="10:10">
      <c r="J615" s="185"/>
    </row>
    <row r="616" spans="10:10">
      <c r="J616" s="185"/>
    </row>
    <row r="617" spans="10:10">
      <c r="J617" s="185"/>
    </row>
    <row r="618" spans="10:10">
      <c r="J618" s="185"/>
    </row>
    <row r="619" spans="10:10">
      <c r="J619" s="185"/>
    </row>
    <row r="620" spans="10:10">
      <c r="J620" s="185"/>
    </row>
    <row r="621" spans="10:10">
      <c r="J621" s="185"/>
    </row>
    <row r="622" spans="10:10">
      <c r="J622" s="185"/>
    </row>
    <row r="623" spans="10:10">
      <c r="J623" s="185"/>
    </row>
    <row r="624" spans="10:10">
      <c r="J624" s="185"/>
    </row>
    <row r="625" spans="10:10">
      <c r="J625" s="185"/>
    </row>
    <row r="626" spans="10:10">
      <c r="J626" s="185"/>
    </row>
    <row r="627" spans="10:10">
      <c r="J627" s="185"/>
    </row>
    <row r="628" spans="10:10">
      <c r="J628" s="185"/>
    </row>
    <row r="629" spans="10:10">
      <c r="J629" s="185"/>
    </row>
    <row r="630" spans="10:10">
      <c r="J630" s="185"/>
    </row>
    <row r="631" spans="10:10">
      <c r="J631" s="185"/>
    </row>
    <row r="632" spans="10:10">
      <c r="J632" s="185"/>
    </row>
    <row r="633" spans="10:10">
      <c r="J633" s="185"/>
    </row>
    <row r="634" spans="10:10">
      <c r="J634" s="185"/>
    </row>
    <row r="635" spans="10:10">
      <c r="J635" s="185"/>
    </row>
    <row r="636" spans="10:10">
      <c r="J636" s="185"/>
    </row>
    <row r="637" spans="10:10">
      <c r="J637" s="185"/>
    </row>
    <row r="638" spans="10:10">
      <c r="J638" s="185"/>
    </row>
    <row r="639" spans="10:10">
      <c r="J639" s="185"/>
    </row>
    <row r="640" spans="10:10">
      <c r="J640" s="185"/>
    </row>
    <row r="641" spans="10:10">
      <c r="J641" s="185"/>
    </row>
    <row r="642" spans="10:10">
      <c r="J642" s="185"/>
    </row>
    <row r="643" spans="10:10">
      <c r="J643" s="185"/>
    </row>
    <row r="644" spans="10:10">
      <c r="J644" s="185"/>
    </row>
    <row r="645" spans="10:10">
      <c r="J645" s="185"/>
    </row>
    <row r="646" spans="10:10">
      <c r="J646" s="185"/>
    </row>
    <row r="647" spans="10:10">
      <c r="J647" s="185"/>
    </row>
    <row r="648" spans="10:10">
      <c r="J648" s="185"/>
    </row>
    <row r="649" spans="10:10">
      <c r="J649" s="185"/>
    </row>
    <row r="650" spans="10:10">
      <c r="J650" s="185"/>
    </row>
    <row r="651" spans="10:10">
      <c r="J651" s="185"/>
    </row>
    <row r="652" spans="10:10">
      <c r="J652" s="185"/>
    </row>
    <row r="653" spans="10:10">
      <c r="J653" s="185"/>
    </row>
    <row r="654" spans="10:10">
      <c r="J654" s="185"/>
    </row>
    <row r="655" spans="10:10">
      <c r="J655" s="185"/>
    </row>
    <row r="656" spans="10:10">
      <c r="J656" s="185"/>
    </row>
    <row r="657" spans="10:10">
      <c r="J657" s="185"/>
    </row>
    <row r="658" spans="10:10">
      <c r="J658" s="185"/>
    </row>
    <row r="659" spans="10:10">
      <c r="J659" s="185"/>
    </row>
    <row r="660" spans="10:10">
      <c r="J660" s="185"/>
    </row>
    <row r="661" spans="10:10">
      <c r="J661" s="185"/>
    </row>
    <row r="662" spans="10:10">
      <c r="J662" s="185"/>
    </row>
    <row r="663" spans="10:10">
      <c r="J663" s="185"/>
    </row>
    <row r="664" spans="10:10">
      <c r="J664" s="185"/>
    </row>
    <row r="665" spans="10:10">
      <c r="J665" s="185"/>
    </row>
    <row r="666" spans="10:10">
      <c r="J666" s="185"/>
    </row>
    <row r="667" spans="10:10">
      <c r="J667" s="185"/>
    </row>
    <row r="668" spans="10:10">
      <c r="J668" s="185"/>
    </row>
    <row r="669" spans="10:10">
      <c r="J669" s="185"/>
    </row>
    <row r="670" spans="10:10">
      <c r="J670" s="185"/>
    </row>
    <row r="671" spans="10:10">
      <c r="J671" s="185"/>
    </row>
    <row r="672" spans="10:10">
      <c r="J672" s="185"/>
    </row>
    <row r="673" spans="10:10">
      <c r="J673" s="185"/>
    </row>
    <row r="674" spans="10:10">
      <c r="J674" s="185"/>
    </row>
    <row r="675" spans="10:10">
      <c r="J675" s="185"/>
    </row>
    <row r="676" spans="10:10">
      <c r="J676" s="185"/>
    </row>
    <row r="677" spans="10:10">
      <c r="J677" s="185"/>
    </row>
    <row r="678" spans="10:10">
      <c r="J678" s="185"/>
    </row>
    <row r="679" spans="10:10">
      <c r="J679" s="185"/>
    </row>
    <row r="680" spans="10:10">
      <c r="J680" s="185"/>
    </row>
    <row r="681" spans="10:10">
      <c r="J681" s="185"/>
    </row>
    <row r="682" spans="10:10">
      <c r="J682" s="185"/>
    </row>
    <row r="683" spans="10:10">
      <c r="J683" s="185"/>
    </row>
    <row r="684" spans="10:10">
      <c r="J684" s="185"/>
    </row>
    <row r="685" spans="10:10">
      <c r="J685" s="185"/>
    </row>
    <row r="686" spans="10:10">
      <c r="J686" s="185"/>
    </row>
    <row r="687" spans="10:10">
      <c r="J687" s="185"/>
    </row>
    <row r="688" spans="10:10">
      <c r="J688" s="185"/>
    </row>
    <row r="689" spans="10:10">
      <c r="J689" s="185"/>
    </row>
    <row r="690" spans="10:10">
      <c r="J690" s="185"/>
    </row>
    <row r="691" spans="10:10">
      <c r="J691" s="185"/>
    </row>
    <row r="692" spans="10:10">
      <c r="J692" s="185"/>
    </row>
    <row r="693" spans="10:10">
      <c r="J693" s="185"/>
    </row>
    <row r="694" spans="10:10">
      <c r="J694" s="185"/>
    </row>
    <row r="695" spans="10:10">
      <c r="J695" s="185"/>
    </row>
    <row r="696" spans="10:10">
      <c r="J696" s="185"/>
    </row>
    <row r="697" spans="10:10">
      <c r="J697" s="185"/>
    </row>
    <row r="698" spans="10:10">
      <c r="J698" s="185"/>
    </row>
    <row r="699" spans="10:10">
      <c r="J699" s="185"/>
    </row>
    <row r="700" spans="10:10">
      <c r="J700" s="185"/>
    </row>
    <row r="701" spans="10:10">
      <c r="J701" s="185"/>
    </row>
    <row r="702" spans="10:10">
      <c r="J702" s="185"/>
    </row>
    <row r="703" spans="10:10">
      <c r="J703" s="185"/>
    </row>
    <row r="704" spans="10:10">
      <c r="J704" s="185"/>
    </row>
    <row r="705" spans="10:10">
      <c r="J705" s="185"/>
    </row>
    <row r="706" spans="10:10">
      <c r="J706" s="185"/>
    </row>
    <row r="707" spans="10:10">
      <c r="J707" s="185"/>
    </row>
    <row r="708" spans="10:10">
      <c r="J708" s="185"/>
    </row>
    <row r="709" spans="10:10">
      <c r="J709" s="185"/>
    </row>
    <row r="710" spans="10:10">
      <c r="J710" s="185"/>
    </row>
    <row r="711" spans="10:10">
      <c r="J711" s="185"/>
    </row>
    <row r="712" spans="10:10">
      <c r="J712" s="185"/>
    </row>
    <row r="713" spans="10:10">
      <c r="J713" s="185"/>
    </row>
    <row r="714" spans="10:10">
      <c r="J714" s="185"/>
    </row>
    <row r="715" spans="10:10">
      <c r="J715" s="185"/>
    </row>
    <row r="716" spans="10:10">
      <c r="J716" s="185"/>
    </row>
    <row r="717" spans="10:10">
      <c r="J717" s="185"/>
    </row>
    <row r="718" spans="10:10">
      <c r="J718" s="185"/>
    </row>
    <row r="719" spans="10:10">
      <c r="J719" s="185"/>
    </row>
    <row r="720" spans="10:10">
      <c r="J720" s="185"/>
    </row>
    <row r="721" spans="10:10">
      <c r="J721" s="185"/>
    </row>
    <row r="722" spans="10:10">
      <c r="J722" s="185"/>
    </row>
    <row r="723" spans="10:10">
      <c r="J723" s="185"/>
    </row>
    <row r="724" spans="10:10">
      <c r="J724" s="185"/>
    </row>
    <row r="725" spans="10:10">
      <c r="J725" s="185"/>
    </row>
    <row r="726" spans="10:10">
      <c r="J726" s="185"/>
    </row>
    <row r="727" spans="10:10">
      <c r="J727" s="185"/>
    </row>
    <row r="728" spans="10:10">
      <c r="J728" s="185"/>
    </row>
    <row r="729" spans="10:10">
      <c r="J729" s="185"/>
    </row>
    <row r="730" spans="10:10">
      <c r="J730" s="185"/>
    </row>
    <row r="731" spans="10:10">
      <c r="J731" s="185"/>
    </row>
    <row r="732" spans="10:10">
      <c r="J732" s="185"/>
    </row>
    <row r="733" spans="10:10">
      <c r="J733" s="185"/>
    </row>
    <row r="734" spans="10:10">
      <c r="J734" s="185"/>
    </row>
    <row r="735" spans="10:10">
      <c r="J735" s="185"/>
    </row>
    <row r="736" spans="10:10">
      <c r="J736" s="185"/>
    </row>
    <row r="737" spans="10:10">
      <c r="J737" s="185"/>
    </row>
    <row r="738" spans="10:10">
      <c r="J738" s="185"/>
    </row>
    <row r="739" spans="10:10">
      <c r="J739" s="185"/>
    </row>
    <row r="740" spans="10:10">
      <c r="J740" s="185"/>
    </row>
    <row r="741" spans="10:10">
      <c r="J741" s="185"/>
    </row>
    <row r="742" spans="10:10">
      <c r="J742" s="185"/>
    </row>
    <row r="743" spans="10:10">
      <c r="J743" s="185"/>
    </row>
    <row r="744" spans="10:10">
      <c r="J744" s="185"/>
    </row>
    <row r="745" spans="10:10">
      <c r="J745" s="185"/>
    </row>
    <row r="746" spans="10:10">
      <c r="J746" s="185"/>
    </row>
    <row r="747" spans="10:10">
      <c r="J747" s="185"/>
    </row>
    <row r="748" spans="10:10">
      <c r="J748" s="185"/>
    </row>
    <row r="749" spans="10:10">
      <c r="J749" s="185"/>
    </row>
    <row r="750" spans="10:10">
      <c r="J750" s="185"/>
    </row>
    <row r="751" spans="10:10">
      <c r="J751" s="185"/>
    </row>
    <row r="752" spans="10:10">
      <c r="J752" s="185"/>
    </row>
    <row r="753" spans="10:10">
      <c r="J753" s="185"/>
    </row>
    <row r="754" spans="10:10">
      <c r="J754" s="185"/>
    </row>
    <row r="755" spans="10:10">
      <c r="J755" s="185"/>
    </row>
    <row r="756" spans="10:10">
      <c r="J756" s="185"/>
    </row>
    <row r="757" spans="10:10">
      <c r="J757" s="185"/>
    </row>
    <row r="758" spans="10:10">
      <c r="J758" s="185"/>
    </row>
    <row r="759" spans="10:10">
      <c r="J759" s="185"/>
    </row>
    <row r="760" spans="10:10">
      <c r="J760" s="185"/>
    </row>
    <row r="761" spans="10:10">
      <c r="J761" s="185"/>
    </row>
    <row r="762" spans="10:10">
      <c r="J762" s="185"/>
    </row>
    <row r="763" spans="10:10">
      <c r="J763" s="185"/>
    </row>
    <row r="764" spans="10:10">
      <c r="J764" s="185"/>
    </row>
    <row r="765" spans="10:10">
      <c r="J765" s="185"/>
    </row>
    <row r="766" spans="10:10">
      <c r="J766" s="185"/>
    </row>
    <row r="767" spans="10:10">
      <c r="J767" s="185"/>
    </row>
    <row r="768" spans="10:10">
      <c r="J768" s="185"/>
    </row>
    <row r="769" spans="10:10">
      <c r="J769" s="185"/>
    </row>
    <row r="770" spans="10:10">
      <c r="J770" s="185"/>
    </row>
    <row r="771" spans="10:10">
      <c r="J771" s="185"/>
    </row>
    <row r="772" spans="10:10">
      <c r="J772" s="185"/>
    </row>
    <row r="773" spans="10:10">
      <c r="J773" s="185"/>
    </row>
    <row r="774" spans="10:10">
      <c r="J774" s="185"/>
    </row>
    <row r="775" spans="10:10">
      <c r="J775" s="185"/>
    </row>
    <row r="776" spans="10:10">
      <c r="J776" s="185"/>
    </row>
    <row r="777" spans="10:10">
      <c r="J777" s="185"/>
    </row>
    <row r="778" spans="10:10">
      <c r="J778" s="185"/>
    </row>
    <row r="779" spans="10:10">
      <c r="J779" s="185"/>
    </row>
    <row r="780" spans="10:10">
      <c r="J780" s="185"/>
    </row>
    <row r="781" spans="10:10">
      <c r="J781" s="185"/>
    </row>
    <row r="782" spans="10:10">
      <c r="J782" s="185"/>
    </row>
    <row r="783" spans="10:10">
      <c r="J783" s="185"/>
    </row>
    <row r="784" spans="10:10">
      <c r="J784" s="185"/>
    </row>
    <row r="785" spans="10:10">
      <c r="J785" s="185"/>
    </row>
    <row r="786" spans="10:10">
      <c r="J786" s="185"/>
    </row>
    <row r="787" spans="10:10">
      <c r="J787" s="185"/>
    </row>
    <row r="788" spans="10:10">
      <c r="J788" s="185"/>
    </row>
    <row r="789" spans="10:10">
      <c r="J789" s="185"/>
    </row>
    <row r="790" spans="10:10">
      <c r="J790" s="185"/>
    </row>
    <row r="791" spans="10:10">
      <c r="J791" s="185"/>
    </row>
    <row r="792" spans="10:10">
      <c r="J792" s="185"/>
    </row>
    <row r="793" spans="10:10">
      <c r="J793" s="185"/>
    </row>
    <row r="794" spans="10:10">
      <c r="J794" s="185"/>
    </row>
    <row r="795" spans="10:10">
      <c r="J795" s="185"/>
    </row>
    <row r="796" spans="10:10">
      <c r="J796" s="185"/>
    </row>
    <row r="797" spans="10:10">
      <c r="J797" s="185"/>
    </row>
    <row r="798" spans="10:10">
      <c r="J798" s="185"/>
    </row>
    <row r="799" spans="10:10">
      <c r="J799" s="185"/>
    </row>
    <row r="800" spans="10:10">
      <c r="J800" s="185"/>
    </row>
    <row r="801" spans="10:10">
      <c r="J801" s="185"/>
    </row>
    <row r="802" spans="10:10">
      <c r="J802" s="185"/>
    </row>
    <row r="803" spans="10:10">
      <c r="J803" s="185"/>
    </row>
    <row r="804" spans="10:10">
      <c r="J804" s="185"/>
    </row>
    <row r="805" spans="10:10">
      <c r="J805" s="185"/>
    </row>
    <row r="806" spans="10:10">
      <c r="J806" s="185"/>
    </row>
    <row r="807" spans="10:10">
      <c r="J807" s="185"/>
    </row>
    <row r="808" spans="10:10">
      <c r="J808" s="185"/>
    </row>
    <row r="809" spans="10:10">
      <c r="J809" s="185"/>
    </row>
    <row r="810" spans="10:10">
      <c r="J810" s="185"/>
    </row>
    <row r="811" spans="10:10">
      <c r="J811" s="185"/>
    </row>
    <row r="812" spans="10:10">
      <c r="J812" s="185"/>
    </row>
    <row r="813" spans="10:10">
      <c r="J813" s="185"/>
    </row>
    <row r="814" spans="10:10">
      <c r="J814" s="185"/>
    </row>
    <row r="815" spans="10:10">
      <c r="J815" s="185"/>
    </row>
    <row r="816" spans="10:10">
      <c r="J816" s="185"/>
    </row>
    <row r="817" spans="10:10">
      <c r="J817" s="185"/>
    </row>
    <row r="818" spans="10:10">
      <c r="J818" s="185"/>
    </row>
    <row r="819" spans="10:10">
      <c r="J819" s="185"/>
    </row>
    <row r="820" spans="10:10">
      <c r="J820" s="185"/>
    </row>
    <row r="821" spans="10:10">
      <c r="J821" s="185"/>
    </row>
    <row r="822" spans="10:10">
      <c r="J822" s="185"/>
    </row>
    <row r="823" spans="10:10">
      <c r="J823" s="185"/>
    </row>
    <row r="824" spans="10:10">
      <c r="J824" s="185"/>
    </row>
    <row r="825" spans="10:10">
      <c r="J825" s="185"/>
    </row>
    <row r="826" spans="10:10">
      <c r="J826" s="185"/>
    </row>
    <row r="827" spans="10:10">
      <c r="J827" s="185"/>
    </row>
    <row r="828" spans="10:10">
      <c r="J828" s="185"/>
    </row>
    <row r="829" spans="10:10">
      <c r="J829" s="185"/>
    </row>
    <row r="830" spans="10:10">
      <c r="J830" s="185"/>
    </row>
    <row r="831" spans="10:10">
      <c r="J831" s="185"/>
    </row>
    <row r="832" spans="10:10">
      <c r="J832" s="185"/>
    </row>
    <row r="833" spans="10:10">
      <c r="J833" s="185"/>
    </row>
    <row r="834" spans="10:10">
      <c r="J834" s="185"/>
    </row>
    <row r="835" spans="10:10">
      <c r="J835" s="185"/>
    </row>
    <row r="836" spans="10:10">
      <c r="J836" s="185"/>
    </row>
    <row r="837" spans="10:10">
      <c r="J837" s="185"/>
    </row>
    <row r="838" spans="10:10">
      <c r="J838" s="185"/>
    </row>
    <row r="839" spans="10:10">
      <c r="J839" s="185"/>
    </row>
    <row r="840" spans="10:10">
      <c r="J840" s="185"/>
    </row>
    <row r="841" spans="10:10">
      <c r="J841" s="185"/>
    </row>
    <row r="842" spans="10:10">
      <c r="J842" s="185"/>
    </row>
    <row r="843" spans="10:10">
      <c r="J843" s="185"/>
    </row>
    <row r="844" spans="10:10">
      <c r="J844" s="185"/>
    </row>
    <row r="845" spans="10:10">
      <c r="J845" s="185"/>
    </row>
    <row r="846" spans="10:10">
      <c r="J846" s="185"/>
    </row>
    <row r="847" spans="10:10">
      <c r="J847" s="185"/>
    </row>
    <row r="848" spans="10:10">
      <c r="J848" s="185"/>
    </row>
    <row r="849" spans="10:10">
      <c r="J849" s="185"/>
    </row>
    <row r="850" spans="10:10">
      <c r="J850" s="185"/>
    </row>
    <row r="851" spans="10:10">
      <c r="J851" s="185"/>
    </row>
    <row r="852" spans="10:10">
      <c r="J852" s="185"/>
    </row>
    <row r="853" spans="10:10">
      <c r="J853" s="185"/>
    </row>
    <row r="854" spans="10:10">
      <c r="J854" s="185"/>
    </row>
    <row r="855" spans="10:10">
      <c r="J855" s="185"/>
    </row>
    <row r="856" spans="10:10">
      <c r="J856" s="185"/>
    </row>
    <row r="857" spans="10:10">
      <c r="J857" s="185"/>
    </row>
    <row r="858" spans="10:10">
      <c r="J858" s="185"/>
    </row>
    <row r="859" spans="10:10">
      <c r="J859" s="185"/>
    </row>
    <row r="860" spans="10:10">
      <c r="J860" s="185"/>
    </row>
    <row r="861" spans="10:10">
      <c r="J861" s="185"/>
    </row>
    <row r="862" spans="10:10">
      <c r="J862" s="185"/>
    </row>
    <row r="863" spans="10:10">
      <c r="J863" s="185"/>
    </row>
    <row r="864" spans="10:10">
      <c r="J864" s="185"/>
    </row>
    <row r="865" spans="10:10">
      <c r="J865" s="185"/>
    </row>
    <row r="866" spans="10:10">
      <c r="J866" s="185"/>
    </row>
    <row r="867" spans="10:10">
      <c r="J867" s="185"/>
    </row>
    <row r="868" spans="10:10">
      <c r="J868" s="185"/>
    </row>
    <row r="869" spans="10:10">
      <c r="J869" s="185"/>
    </row>
    <row r="870" spans="10:10">
      <c r="J870" s="185"/>
    </row>
    <row r="871" spans="10:10">
      <c r="J871" s="185"/>
    </row>
    <row r="872" spans="10:10">
      <c r="J872" s="185"/>
    </row>
    <row r="873" spans="10:10">
      <c r="J873" s="185"/>
    </row>
    <row r="874" spans="10:10">
      <c r="J874" s="185"/>
    </row>
    <row r="875" spans="10:10">
      <c r="J875" s="185"/>
    </row>
    <row r="876" spans="10:10">
      <c r="J876" s="185"/>
    </row>
    <row r="877" spans="10:10">
      <c r="J877" s="185"/>
    </row>
    <row r="878" spans="10:10">
      <c r="J878" s="185"/>
    </row>
    <row r="879" spans="10:10">
      <c r="J879" s="185"/>
    </row>
    <row r="880" spans="10:10">
      <c r="J880" s="185"/>
    </row>
    <row r="881" spans="10:10">
      <c r="J881" s="185"/>
    </row>
    <row r="882" spans="10:10">
      <c r="J882" s="185"/>
    </row>
    <row r="883" spans="10:10">
      <c r="J883" s="185"/>
    </row>
    <row r="884" spans="10:10">
      <c r="J884" s="185"/>
    </row>
    <row r="885" spans="10:10">
      <c r="J885" s="185"/>
    </row>
    <row r="886" spans="10:10">
      <c r="J886" s="185"/>
    </row>
    <row r="887" spans="10:10">
      <c r="J887" s="185"/>
    </row>
    <row r="888" spans="10:10">
      <c r="J888" s="185"/>
    </row>
    <row r="889" spans="10:10">
      <c r="J889" s="185"/>
    </row>
    <row r="890" spans="10:10">
      <c r="J890" s="185"/>
    </row>
    <row r="891" spans="10:10">
      <c r="J891" s="185"/>
    </row>
    <row r="892" spans="10:10">
      <c r="J892" s="185"/>
    </row>
    <row r="893" spans="10:10">
      <c r="J893" s="185"/>
    </row>
    <row r="894" spans="10:10">
      <c r="J894" s="185"/>
    </row>
    <row r="895" spans="10:10">
      <c r="J895" s="185"/>
    </row>
    <row r="896" spans="10:10">
      <c r="J896" s="185"/>
    </row>
    <row r="897" spans="10:10">
      <c r="J897" s="185"/>
    </row>
    <row r="898" spans="10:10">
      <c r="J898" s="185"/>
    </row>
    <row r="899" spans="10:10">
      <c r="J899" s="185"/>
    </row>
    <row r="900" spans="10:10">
      <c r="J900" s="185"/>
    </row>
    <row r="901" spans="10:10">
      <c r="J901" s="185"/>
    </row>
    <row r="902" spans="10:10">
      <c r="J902" s="185"/>
    </row>
    <row r="903" spans="10:10">
      <c r="J903" s="185"/>
    </row>
    <row r="904" spans="10:10">
      <c r="J904" s="185"/>
    </row>
    <row r="905" spans="10:10">
      <c r="J905" s="185"/>
    </row>
    <row r="906" spans="10:10">
      <c r="J906" s="185"/>
    </row>
    <row r="907" spans="10:10">
      <c r="J907" s="185"/>
    </row>
    <row r="908" spans="10:10">
      <c r="J908" s="185"/>
    </row>
    <row r="909" spans="10:10">
      <c r="J909" s="185"/>
    </row>
    <row r="910" spans="10:10">
      <c r="J910" s="185"/>
    </row>
    <row r="911" spans="10:10">
      <c r="J911" s="185"/>
    </row>
    <row r="912" spans="10:10">
      <c r="J912" s="185"/>
    </row>
    <row r="913" spans="10:10">
      <c r="J913" s="185"/>
    </row>
    <row r="914" spans="10:10">
      <c r="J914" s="185"/>
    </row>
    <row r="915" spans="10:10">
      <c r="J915" s="185"/>
    </row>
    <row r="916" spans="10:10">
      <c r="J916" s="185"/>
    </row>
    <row r="917" spans="10:10">
      <c r="J917" s="185"/>
    </row>
    <row r="918" spans="10:10">
      <c r="J918" s="185"/>
    </row>
    <row r="919" spans="10:10">
      <c r="J919" s="185"/>
    </row>
    <row r="920" spans="10:10">
      <c r="J920" s="185"/>
    </row>
    <row r="921" spans="10:10">
      <c r="J921" s="185"/>
    </row>
    <row r="922" spans="10:10">
      <c r="J922" s="185"/>
    </row>
    <row r="923" spans="10:10">
      <c r="J923" s="185"/>
    </row>
    <row r="924" spans="10:10">
      <c r="J924" s="185"/>
    </row>
    <row r="925" spans="10:10">
      <c r="J925" s="185"/>
    </row>
    <row r="926" spans="10:10">
      <c r="J926" s="185"/>
    </row>
    <row r="927" spans="10:10">
      <c r="J927" s="185"/>
    </row>
    <row r="928" spans="10:10">
      <c r="J928" s="185"/>
    </row>
    <row r="929" spans="10:10">
      <c r="J929" s="185"/>
    </row>
    <row r="930" spans="10:10">
      <c r="J930" s="185"/>
    </row>
    <row r="931" spans="10:10">
      <c r="J931" s="185"/>
    </row>
    <row r="932" spans="10:10">
      <c r="J932" s="185"/>
    </row>
    <row r="933" spans="10:10">
      <c r="J933" s="185"/>
    </row>
    <row r="934" spans="10:10">
      <c r="J934" s="185"/>
    </row>
    <row r="935" spans="10:10">
      <c r="J935" s="185"/>
    </row>
    <row r="936" spans="10:10">
      <c r="J936" s="185"/>
    </row>
    <row r="937" spans="10:10">
      <c r="J937" s="185"/>
    </row>
    <row r="938" spans="10:10">
      <c r="J938" s="185"/>
    </row>
    <row r="939" spans="10:10">
      <c r="J939" s="185"/>
    </row>
    <row r="940" spans="10:10">
      <c r="J940" s="185"/>
    </row>
    <row r="941" spans="10:10">
      <c r="J941" s="185"/>
    </row>
    <row r="942" spans="10:10">
      <c r="J942" s="185"/>
    </row>
    <row r="943" spans="10:10">
      <c r="J943" s="185"/>
    </row>
    <row r="944" spans="10:10">
      <c r="J944" s="185"/>
    </row>
    <row r="945" spans="10:10">
      <c r="J945" s="185"/>
    </row>
    <row r="946" spans="10:10">
      <c r="J946" s="185"/>
    </row>
    <row r="947" spans="10:10">
      <c r="J947" s="185"/>
    </row>
    <row r="948" spans="10:10">
      <c r="J948" s="185"/>
    </row>
    <row r="949" spans="10:10">
      <c r="J949" s="185"/>
    </row>
    <row r="950" spans="10:10">
      <c r="J950" s="185"/>
    </row>
    <row r="951" spans="10:10">
      <c r="J951" s="185"/>
    </row>
    <row r="952" spans="10:10">
      <c r="J952" s="185"/>
    </row>
    <row r="953" spans="10:10">
      <c r="J953" s="185"/>
    </row>
    <row r="954" spans="10:10">
      <c r="J954" s="185"/>
    </row>
    <row r="955" spans="10:10">
      <c r="J955" s="185"/>
    </row>
    <row r="956" spans="10:10">
      <c r="J956" s="185"/>
    </row>
    <row r="957" spans="10:10">
      <c r="J957" s="185"/>
    </row>
    <row r="958" spans="10:10">
      <c r="J958" s="185"/>
    </row>
    <row r="959" spans="10:10">
      <c r="J959" s="185"/>
    </row>
    <row r="960" spans="10:10">
      <c r="J960" s="185"/>
    </row>
    <row r="961" spans="10:10">
      <c r="J961" s="185"/>
    </row>
    <row r="962" spans="10:10">
      <c r="J962" s="185"/>
    </row>
    <row r="963" spans="10:10">
      <c r="J963" s="185"/>
    </row>
    <row r="964" spans="10:10">
      <c r="J964" s="185"/>
    </row>
    <row r="965" spans="10:10">
      <c r="J965" s="185"/>
    </row>
    <row r="966" spans="10:10">
      <c r="J966" s="185"/>
    </row>
    <row r="967" spans="10:10">
      <c r="J967" s="185"/>
    </row>
    <row r="968" spans="10:10">
      <c r="J968" s="185"/>
    </row>
    <row r="969" spans="10:10">
      <c r="J969" s="185"/>
    </row>
    <row r="970" spans="10:10">
      <c r="J970" s="185"/>
    </row>
    <row r="971" spans="10:10">
      <c r="J971" s="185"/>
    </row>
    <row r="972" spans="10:10">
      <c r="J972" s="185"/>
    </row>
    <row r="973" spans="10:10">
      <c r="J973" s="185"/>
    </row>
    <row r="974" spans="10:10">
      <c r="J974" s="185"/>
    </row>
    <row r="975" spans="10:10">
      <c r="J975" s="185"/>
    </row>
    <row r="976" spans="10:10">
      <c r="J976" s="185"/>
    </row>
    <row r="977" spans="10:10">
      <c r="J977" s="185"/>
    </row>
    <row r="978" spans="10:10">
      <c r="J978" s="185"/>
    </row>
    <row r="979" spans="10:10">
      <c r="J979" s="185"/>
    </row>
    <row r="980" spans="10:10">
      <c r="J980" s="185"/>
    </row>
    <row r="981" spans="10:10">
      <c r="J981" s="185"/>
    </row>
    <row r="982" spans="10:10">
      <c r="J982" s="185"/>
    </row>
    <row r="983" spans="10:10">
      <c r="J983" s="185"/>
    </row>
    <row r="984" spans="10:10">
      <c r="J984" s="185"/>
    </row>
    <row r="985" spans="10:10">
      <c r="J985" s="185"/>
    </row>
    <row r="986" spans="10:10">
      <c r="J986" s="185"/>
    </row>
    <row r="987" spans="10:10">
      <c r="J987" s="185"/>
    </row>
    <row r="988" spans="10:10">
      <c r="J988" s="185"/>
    </row>
    <row r="989" spans="10:10">
      <c r="J989" s="185"/>
    </row>
    <row r="990" spans="10:10">
      <c r="J990" s="185"/>
    </row>
    <row r="991" spans="10:10">
      <c r="J991" s="185"/>
    </row>
    <row r="992" spans="10:10">
      <c r="J992" s="185"/>
    </row>
    <row r="993" spans="10:10">
      <c r="J993" s="185"/>
    </row>
    <row r="994" spans="10:10">
      <c r="J994" s="185"/>
    </row>
    <row r="995" spans="10:10">
      <c r="J995" s="185"/>
    </row>
    <row r="996" spans="10:10">
      <c r="J996" s="185"/>
    </row>
    <row r="997" spans="10:10">
      <c r="J997" s="185"/>
    </row>
    <row r="998" spans="10:10">
      <c r="J998" s="185"/>
    </row>
    <row r="999" spans="10:10">
      <c r="J999" s="185"/>
    </row>
    <row r="1000" spans="10:10">
      <c r="J1000" s="185"/>
    </row>
    <row r="1001" spans="10:10">
      <c r="J1001" s="185"/>
    </row>
    <row r="1002" spans="10:10">
      <c r="J1002" s="185"/>
    </row>
    <row r="1003" spans="10:10">
      <c r="J1003" s="185"/>
    </row>
    <row r="1004" spans="10:10">
      <c r="J1004" s="185"/>
    </row>
    <row r="1005" spans="10:10">
      <c r="J1005" s="185"/>
    </row>
    <row r="1006" spans="10:10">
      <c r="J1006" s="185"/>
    </row>
    <row r="1007" spans="10:10">
      <c r="J1007" s="185"/>
    </row>
    <row r="1008" spans="10:10">
      <c r="J1008" s="185"/>
    </row>
    <row r="1009" spans="10:10">
      <c r="J1009" s="185"/>
    </row>
    <row r="1010" spans="10:10">
      <c r="J1010" s="185"/>
    </row>
    <row r="1011" spans="10:10">
      <c r="J1011" s="185"/>
    </row>
    <row r="1012" spans="10:10">
      <c r="J1012" s="185"/>
    </row>
    <row r="1013" spans="10:10">
      <c r="J1013" s="185"/>
    </row>
    <row r="1014" spans="10:10">
      <c r="J1014" s="185"/>
    </row>
    <row r="1015" spans="10:10">
      <c r="J1015" s="185"/>
    </row>
    <row r="1016" spans="10:10">
      <c r="J1016" s="185"/>
    </row>
    <row r="1017" spans="10:10">
      <c r="J1017" s="185"/>
    </row>
    <row r="1018" spans="10:10">
      <c r="J1018" s="185"/>
    </row>
    <row r="1019" spans="10:10">
      <c r="J1019" s="185"/>
    </row>
    <row r="1020" spans="10:10">
      <c r="J1020" s="185"/>
    </row>
    <row r="1021" spans="10:10">
      <c r="J1021" s="185"/>
    </row>
    <row r="1022" spans="10:10">
      <c r="J1022" s="185"/>
    </row>
    <row r="1023" spans="10:10">
      <c r="J1023" s="185"/>
    </row>
    <row r="1024" spans="10:10">
      <c r="J1024" s="185"/>
    </row>
    <row r="1025" spans="10:10">
      <c r="J1025" s="185"/>
    </row>
    <row r="1026" spans="10:10">
      <c r="J1026" s="185"/>
    </row>
    <row r="1027" spans="10:10">
      <c r="J1027" s="185"/>
    </row>
    <row r="1028" spans="10:10">
      <c r="J1028" s="185"/>
    </row>
    <row r="1029" spans="10:10">
      <c r="J1029" s="185"/>
    </row>
    <row r="1030" spans="10:10">
      <c r="J1030" s="185"/>
    </row>
    <row r="1031" spans="10:10">
      <c r="J1031" s="185"/>
    </row>
    <row r="1032" spans="10:10">
      <c r="J1032" s="185"/>
    </row>
    <row r="1033" spans="10:10">
      <c r="J1033" s="185"/>
    </row>
    <row r="1034" spans="10:10">
      <c r="J1034" s="185"/>
    </row>
    <row r="1035" spans="10:10">
      <c r="J1035" s="185"/>
    </row>
    <row r="1036" spans="10:10">
      <c r="J1036" s="185"/>
    </row>
    <row r="1037" spans="10:10">
      <c r="J1037" s="185"/>
    </row>
    <row r="1038" spans="10:10">
      <c r="J1038" s="185"/>
    </row>
    <row r="1039" spans="10:10">
      <c r="J1039" s="185"/>
    </row>
    <row r="1040" spans="10:10">
      <c r="J1040" s="185"/>
    </row>
    <row r="1041" spans="10:10">
      <c r="J1041" s="185"/>
    </row>
    <row r="1042" spans="10:10">
      <c r="J1042" s="185"/>
    </row>
    <row r="1043" spans="10:10">
      <c r="J1043" s="185"/>
    </row>
    <row r="1044" spans="10:10">
      <c r="J1044" s="185"/>
    </row>
    <row r="1045" spans="10:10">
      <c r="J1045" s="185"/>
    </row>
    <row r="1046" spans="10:10">
      <c r="J1046" s="185"/>
    </row>
    <row r="1047" spans="10:10">
      <c r="J1047" s="185"/>
    </row>
    <row r="1048" spans="10:10">
      <c r="J1048" s="185"/>
    </row>
    <row r="1049" spans="10:10">
      <c r="J1049" s="185"/>
    </row>
    <row r="1050" spans="10:10">
      <c r="J1050" s="185"/>
    </row>
    <row r="1051" spans="10:10">
      <c r="J1051" s="185"/>
    </row>
    <row r="1052" spans="10:10">
      <c r="J1052" s="185"/>
    </row>
    <row r="1053" spans="10:10">
      <c r="J1053" s="185"/>
    </row>
    <row r="1054" spans="10:10">
      <c r="J1054" s="185"/>
    </row>
    <row r="1055" spans="10:10">
      <c r="J1055" s="185"/>
    </row>
    <row r="1056" spans="10:10">
      <c r="J1056" s="185"/>
    </row>
    <row r="1057" spans="10:10">
      <c r="J1057" s="185"/>
    </row>
    <row r="1058" spans="10:10">
      <c r="J1058" s="185"/>
    </row>
    <row r="1059" spans="10:10">
      <c r="J1059" s="185"/>
    </row>
    <row r="1060" spans="10:10">
      <c r="J1060" s="185"/>
    </row>
    <row r="1061" spans="10:10">
      <c r="J1061" s="185"/>
    </row>
    <row r="1062" spans="10:10">
      <c r="J1062" s="185"/>
    </row>
    <row r="1063" spans="10:10">
      <c r="J1063" s="185"/>
    </row>
    <row r="1064" spans="10:10">
      <c r="J1064" s="185"/>
    </row>
    <row r="1065" spans="10:10">
      <c r="J1065" s="185"/>
    </row>
    <row r="1066" spans="10:10">
      <c r="J1066" s="185"/>
    </row>
    <row r="1067" spans="10:10">
      <c r="J1067" s="185"/>
    </row>
    <row r="1068" spans="10:10">
      <c r="J1068" s="185"/>
    </row>
    <row r="1069" spans="10:10">
      <c r="J1069" s="185"/>
    </row>
    <row r="1070" spans="10:10">
      <c r="J1070" s="185"/>
    </row>
    <row r="1071" spans="10:10">
      <c r="J1071" s="185"/>
    </row>
    <row r="1072" spans="10:10">
      <c r="J1072" s="185"/>
    </row>
    <row r="1073" spans="10:10">
      <c r="J1073" s="185"/>
    </row>
    <row r="1074" spans="10:10">
      <c r="J1074" s="185"/>
    </row>
    <row r="1075" spans="10:10">
      <c r="J1075" s="185"/>
    </row>
    <row r="1076" spans="10:10">
      <c r="J1076" s="185"/>
    </row>
    <row r="1077" spans="10:10">
      <c r="J1077" s="185"/>
    </row>
    <row r="1078" spans="10:10">
      <c r="J1078" s="185"/>
    </row>
    <row r="1079" spans="10:10">
      <c r="J1079" s="185"/>
    </row>
    <row r="1080" spans="10:10">
      <c r="J1080" s="185"/>
    </row>
    <row r="1081" spans="10:10">
      <c r="J1081" s="185"/>
    </row>
    <row r="1082" spans="10:10">
      <c r="J1082" s="185"/>
    </row>
    <row r="1083" spans="10:10">
      <c r="J1083" s="185"/>
    </row>
    <row r="1084" spans="10:10">
      <c r="J1084" s="185"/>
    </row>
    <row r="1085" spans="10:10">
      <c r="J1085" s="185"/>
    </row>
    <row r="1086" spans="10:10">
      <c r="J1086" s="185"/>
    </row>
    <row r="1087" spans="10:10">
      <c r="J1087" s="185"/>
    </row>
    <row r="1088" spans="10:10">
      <c r="J1088" s="185"/>
    </row>
    <row r="1089" spans="10:10">
      <c r="J1089" s="185"/>
    </row>
    <row r="1090" spans="10:10">
      <c r="J1090" s="185"/>
    </row>
    <row r="1091" spans="10:10">
      <c r="J1091" s="185"/>
    </row>
    <row r="1092" spans="10:10">
      <c r="J1092" s="185"/>
    </row>
    <row r="1093" spans="10:10">
      <c r="J1093" s="185"/>
    </row>
    <row r="1094" spans="10:10">
      <c r="J1094" s="185"/>
    </row>
    <row r="1095" spans="10:10">
      <c r="J1095" s="185"/>
    </row>
    <row r="1096" spans="10:10">
      <c r="J1096" s="185"/>
    </row>
    <row r="1097" spans="10:10">
      <c r="J1097" s="185"/>
    </row>
    <row r="1098" spans="10:10">
      <c r="J1098" s="185"/>
    </row>
    <row r="1099" spans="10:10">
      <c r="J1099" s="185"/>
    </row>
    <row r="1100" spans="10:10">
      <c r="J1100" s="185"/>
    </row>
    <row r="1101" spans="10:10">
      <c r="J1101" s="185"/>
    </row>
    <row r="1102" spans="10:10">
      <c r="J1102" s="185"/>
    </row>
    <row r="1103" spans="10:10">
      <c r="J1103" s="185"/>
    </row>
    <row r="1104" spans="10:10">
      <c r="J1104" s="185"/>
    </row>
    <row r="1105" spans="10:10">
      <c r="J1105" s="185"/>
    </row>
    <row r="1106" spans="10:10">
      <c r="J1106" s="185"/>
    </row>
    <row r="1107" spans="10:10">
      <c r="J1107" s="185"/>
    </row>
    <row r="1108" spans="10:10">
      <c r="J1108" s="185"/>
    </row>
    <row r="1109" spans="10:10">
      <c r="J1109" s="185"/>
    </row>
    <row r="1110" spans="10:10">
      <c r="J1110" s="185"/>
    </row>
    <row r="1111" spans="10:10">
      <c r="J1111" s="185"/>
    </row>
    <row r="1112" spans="10:10">
      <c r="J1112" s="185"/>
    </row>
    <row r="1113" spans="10:10">
      <c r="J1113" s="185"/>
    </row>
    <row r="1114" spans="10:10">
      <c r="J1114" s="185"/>
    </row>
    <row r="1115" spans="10:10">
      <c r="J1115" s="185"/>
    </row>
    <row r="1116" spans="10:10">
      <c r="J1116" s="185"/>
    </row>
    <row r="1117" spans="10:10">
      <c r="J1117" s="185"/>
    </row>
    <row r="1118" spans="10:10">
      <c r="J1118" s="185"/>
    </row>
    <row r="1119" spans="10:10">
      <c r="J1119" s="185"/>
    </row>
    <row r="1120" spans="10:10">
      <c r="J1120" s="185"/>
    </row>
    <row r="1121" spans="10:10">
      <c r="J1121" s="185"/>
    </row>
    <row r="1122" spans="10:10">
      <c r="J1122" s="185"/>
    </row>
    <row r="1123" spans="10:10">
      <c r="J1123" s="185"/>
    </row>
    <row r="1124" spans="10:10">
      <c r="J1124" s="185"/>
    </row>
    <row r="1125" spans="10:10">
      <c r="J1125" s="185"/>
    </row>
    <row r="1126" spans="10:10">
      <c r="J1126" s="185"/>
    </row>
    <row r="1127" spans="10:10">
      <c r="J1127" s="185"/>
    </row>
    <row r="1128" spans="10:10">
      <c r="J1128" s="185"/>
    </row>
    <row r="1129" spans="10:10">
      <c r="J1129" s="185"/>
    </row>
    <row r="1130" spans="10:10">
      <c r="J1130" s="185"/>
    </row>
    <row r="1131" spans="10:10">
      <c r="J1131" s="185"/>
    </row>
    <row r="1132" spans="10:10">
      <c r="J1132" s="185"/>
    </row>
    <row r="1133" spans="10:10">
      <c r="J1133" s="185"/>
    </row>
    <row r="1134" spans="10:10">
      <c r="J1134" s="185"/>
    </row>
    <row r="1135" spans="10:10">
      <c r="J1135" s="185"/>
    </row>
    <row r="1136" spans="10:10">
      <c r="J1136" s="185"/>
    </row>
    <row r="1137" spans="10:10">
      <c r="J1137" s="185"/>
    </row>
    <row r="1138" spans="10:10">
      <c r="J1138" s="185"/>
    </row>
    <row r="1139" spans="10:10">
      <c r="J1139" s="185"/>
    </row>
    <row r="1140" spans="10:10">
      <c r="J1140" s="185"/>
    </row>
    <row r="1141" spans="10:10">
      <c r="J1141" s="185"/>
    </row>
    <row r="1142" spans="10:10">
      <c r="J1142" s="185"/>
    </row>
    <row r="1143" spans="10:10">
      <c r="J1143" s="185"/>
    </row>
    <row r="1144" spans="10:10">
      <c r="J1144" s="185"/>
    </row>
    <row r="1145" spans="10:10">
      <c r="J1145" s="185"/>
    </row>
    <row r="1146" spans="10:10">
      <c r="J1146" s="185"/>
    </row>
    <row r="1147" spans="10:10">
      <c r="J1147" s="185"/>
    </row>
    <row r="1148" spans="10:10">
      <c r="J1148" s="185"/>
    </row>
    <row r="1149" spans="10:10">
      <c r="J1149" s="185"/>
    </row>
    <row r="1150" spans="10:10">
      <c r="J1150" s="185"/>
    </row>
    <row r="1151" spans="10:10">
      <c r="J1151" s="185"/>
    </row>
    <row r="1152" spans="10:10">
      <c r="J1152" s="185"/>
    </row>
    <row r="1153" spans="10:10">
      <c r="J1153" s="185"/>
    </row>
    <row r="1154" spans="10:10">
      <c r="J1154" s="185"/>
    </row>
    <row r="1155" spans="10:10">
      <c r="J1155" s="185"/>
    </row>
    <row r="1156" spans="10:10">
      <c r="J1156" s="185"/>
    </row>
    <row r="1157" spans="10:10">
      <c r="J1157" s="185"/>
    </row>
    <row r="1158" spans="10:10">
      <c r="J1158" s="185"/>
    </row>
    <row r="1159" spans="10:10">
      <c r="J1159" s="185"/>
    </row>
    <row r="1160" spans="10:10">
      <c r="J1160" s="185"/>
    </row>
    <row r="1161" spans="10:10">
      <c r="J1161" s="185"/>
    </row>
    <row r="1162" spans="10:10">
      <c r="J1162" s="185"/>
    </row>
    <row r="1163" spans="10:10">
      <c r="J1163" s="185"/>
    </row>
    <row r="1164" spans="10:10">
      <c r="J1164" s="185"/>
    </row>
    <row r="1165" spans="10:10">
      <c r="J1165" s="185"/>
    </row>
    <row r="1166" spans="10:10">
      <c r="J1166" s="185"/>
    </row>
    <row r="1167" spans="10:10">
      <c r="J1167" s="185"/>
    </row>
    <row r="1168" spans="10:10">
      <c r="J1168" s="185"/>
    </row>
    <row r="1169" spans="10:10">
      <c r="J1169" s="185"/>
    </row>
    <row r="1170" spans="10:10">
      <c r="J1170" s="185"/>
    </row>
    <row r="1171" spans="10:10">
      <c r="J1171" s="185"/>
    </row>
    <row r="1172" spans="10:10">
      <c r="J1172" s="185"/>
    </row>
    <row r="1173" spans="10:10">
      <c r="J1173" s="185"/>
    </row>
    <row r="1174" spans="10:10">
      <c r="J1174" s="185"/>
    </row>
    <row r="1175" spans="10:10">
      <c r="J1175" s="185"/>
    </row>
    <row r="1176" spans="10:10">
      <c r="J1176" s="185"/>
    </row>
    <row r="1177" spans="10:10">
      <c r="J1177" s="185"/>
    </row>
    <row r="1178" spans="10:10">
      <c r="J1178" s="185"/>
    </row>
    <row r="1179" spans="10:10">
      <c r="J1179" s="185"/>
    </row>
    <row r="1180" spans="10:10">
      <c r="J1180" s="185"/>
    </row>
    <row r="1181" spans="10:10">
      <c r="J1181" s="185"/>
    </row>
    <row r="1182" spans="10:10">
      <c r="J1182" s="185"/>
    </row>
    <row r="1183" spans="10:10">
      <c r="J1183" s="185"/>
    </row>
    <row r="1184" spans="10:10">
      <c r="J1184" s="185"/>
    </row>
    <row r="1185" spans="10:10">
      <c r="J1185" s="185"/>
    </row>
    <row r="1186" spans="10:10">
      <c r="J1186" s="185"/>
    </row>
    <row r="1187" spans="10:10">
      <c r="J1187" s="185"/>
    </row>
    <row r="1188" spans="10:10">
      <c r="J1188" s="185"/>
    </row>
    <row r="1189" spans="10:10">
      <c r="J1189" s="185"/>
    </row>
    <row r="1190" spans="10:10">
      <c r="J1190" s="185"/>
    </row>
    <row r="1191" spans="10:10">
      <c r="J1191" s="185"/>
    </row>
    <row r="1192" spans="10:10">
      <c r="J1192" s="185"/>
    </row>
    <row r="1193" spans="10:10">
      <c r="J1193" s="185"/>
    </row>
    <row r="1194" spans="10:10">
      <c r="J1194" s="185"/>
    </row>
    <row r="1195" spans="10:10">
      <c r="J1195" s="185"/>
    </row>
    <row r="1196" spans="10:10">
      <c r="J1196" s="185"/>
    </row>
    <row r="1197" spans="10:10">
      <c r="J1197" s="185"/>
    </row>
    <row r="1198" spans="10:10">
      <c r="J1198" s="185"/>
    </row>
    <row r="1199" spans="10:10">
      <c r="J1199" s="185"/>
    </row>
    <row r="1200" spans="10:10">
      <c r="J1200" s="185"/>
    </row>
    <row r="1201" spans="10:10">
      <c r="J1201" s="185"/>
    </row>
    <row r="1202" spans="10:10">
      <c r="J1202" s="185"/>
    </row>
    <row r="1203" spans="10:10">
      <c r="J1203" s="185"/>
    </row>
    <row r="1204" spans="10:10">
      <c r="J1204" s="185"/>
    </row>
    <row r="1205" spans="10:10">
      <c r="J1205" s="185"/>
    </row>
    <row r="1206" spans="10:10">
      <c r="J1206" s="185"/>
    </row>
    <row r="1207" spans="10:10">
      <c r="J1207" s="185"/>
    </row>
    <row r="1208" spans="10:10">
      <c r="J1208" s="185"/>
    </row>
    <row r="1209" spans="10:10">
      <c r="J1209" s="185"/>
    </row>
    <row r="1210" spans="10:10">
      <c r="J1210" s="185"/>
    </row>
    <row r="1211" spans="10:10">
      <c r="J1211" s="185"/>
    </row>
    <row r="1212" spans="10:10">
      <c r="J1212" s="185"/>
    </row>
    <row r="1213" spans="10:10">
      <c r="J1213" s="185"/>
    </row>
    <row r="1214" spans="10:10">
      <c r="J1214" s="185"/>
    </row>
    <row r="1215" spans="10:10">
      <c r="J1215" s="185"/>
    </row>
    <row r="1216" spans="10:10">
      <c r="J1216" s="185"/>
    </row>
    <row r="1217" spans="10:10">
      <c r="J1217" s="185"/>
    </row>
    <row r="1218" spans="10:10">
      <c r="J1218" s="185"/>
    </row>
    <row r="1219" spans="10:10">
      <c r="J1219" s="185"/>
    </row>
    <row r="1220" spans="10:10">
      <c r="J1220" s="185"/>
    </row>
    <row r="1221" spans="10:10">
      <c r="J1221" s="185"/>
    </row>
    <row r="1222" spans="10:10">
      <c r="J1222" s="185"/>
    </row>
    <row r="1223" spans="10:10">
      <c r="J1223" s="185"/>
    </row>
    <row r="1224" spans="10:10">
      <c r="J1224" s="185"/>
    </row>
    <row r="1225" spans="10:10">
      <c r="J1225" s="185"/>
    </row>
    <row r="1226" spans="10:10">
      <c r="J1226" s="185"/>
    </row>
    <row r="1227" spans="10:10">
      <c r="J1227" s="185"/>
    </row>
    <row r="1228" spans="10:10">
      <c r="J1228" s="185"/>
    </row>
    <row r="1229" spans="10:10">
      <c r="J1229" s="185"/>
    </row>
    <row r="1230" spans="10:10">
      <c r="J1230" s="185"/>
    </row>
    <row r="1231" spans="10:10">
      <c r="J1231" s="185"/>
    </row>
    <row r="1232" spans="10:10">
      <c r="J1232" s="185"/>
    </row>
    <row r="1233" spans="10:10">
      <c r="J1233" s="185"/>
    </row>
    <row r="1234" spans="10:10">
      <c r="J1234" s="185"/>
    </row>
    <row r="1235" spans="10:10">
      <c r="J1235" s="185"/>
    </row>
    <row r="1236" spans="10:10">
      <c r="J1236" s="185"/>
    </row>
    <row r="1237" spans="10:10">
      <c r="J1237" s="185"/>
    </row>
    <row r="1238" spans="10:10">
      <c r="J1238" s="185"/>
    </row>
    <row r="1239" spans="10:10">
      <c r="J1239" s="185"/>
    </row>
    <row r="1240" spans="10:10">
      <c r="J1240" s="185"/>
    </row>
    <row r="1241" spans="10:10">
      <c r="J1241" s="185"/>
    </row>
    <row r="1242" spans="10:10">
      <c r="J1242" s="185"/>
    </row>
    <row r="1243" spans="10:10">
      <c r="J1243" s="185"/>
    </row>
    <row r="1244" spans="10:10">
      <c r="J1244" s="185"/>
    </row>
    <row r="1245" spans="10:10">
      <c r="J1245" s="185"/>
    </row>
    <row r="1246" spans="10:10">
      <c r="J1246" s="185"/>
    </row>
    <row r="1247" spans="10:10">
      <c r="J1247" s="185"/>
    </row>
    <row r="1248" spans="10:10">
      <c r="J1248" s="185"/>
    </row>
    <row r="1249" spans="10:10">
      <c r="J1249" s="185"/>
    </row>
    <row r="1250" spans="10:10">
      <c r="J1250" s="185"/>
    </row>
    <row r="1251" spans="10:10">
      <c r="J1251" s="185"/>
    </row>
    <row r="1252" spans="10:10">
      <c r="J1252" s="185"/>
    </row>
    <row r="1253" spans="10:10">
      <c r="J1253" s="185"/>
    </row>
    <row r="1254" spans="10:10">
      <c r="J1254" s="185"/>
    </row>
    <row r="1255" spans="10:10">
      <c r="J1255" s="185"/>
    </row>
    <row r="1256" spans="10:10">
      <c r="J1256" s="185"/>
    </row>
    <row r="1257" spans="10:10">
      <c r="J1257" s="185"/>
    </row>
    <row r="1258" spans="10:10">
      <c r="J1258" s="185"/>
    </row>
    <row r="1259" spans="10:10">
      <c r="J1259" s="185"/>
    </row>
    <row r="1260" spans="10:10">
      <c r="J1260" s="185"/>
    </row>
    <row r="1261" spans="10:10">
      <c r="J1261" s="185"/>
    </row>
    <row r="1262" spans="10:10">
      <c r="J1262" s="185"/>
    </row>
    <row r="1263" spans="10:10">
      <c r="J1263" s="185"/>
    </row>
    <row r="1264" spans="10:10">
      <c r="J1264" s="185"/>
    </row>
    <row r="1265" spans="10:10">
      <c r="J1265" s="185"/>
    </row>
    <row r="1266" spans="10:10">
      <c r="J1266" s="185"/>
    </row>
    <row r="1267" spans="10:10">
      <c r="J1267" s="185"/>
    </row>
    <row r="1268" spans="10:10">
      <c r="J1268" s="185"/>
    </row>
    <row r="1269" spans="10:10">
      <c r="J1269" s="185"/>
    </row>
    <row r="1270" spans="10:10">
      <c r="J1270" s="185"/>
    </row>
    <row r="1271" spans="10:10">
      <c r="J1271" s="185"/>
    </row>
    <row r="1272" spans="10:10">
      <c r="J1272" s="185"/>
    </row>
    <row r="1273" spans="10:10">
      <c r="J1273" s="185"/>
    </row>
    <row r="1274" spans="10:10">
      <c r="J1274" s="185"/>
    </row>
    <row r="1275" spans="10:10">
      <c r="J1275" s="185"/>
    </row>
    <row r="1276" spans="10:10">
      <c r="J1276" s="185"/>
    </row>
    <row r="1277" spans="10:10">
      <c r="J1277" s="185"/>
    </row>
    <row r="1278" spans="10:10">
      <c r="J1278" s="185"/>
    </row>
    <row r="1279" spans="10:10">
      <c r="J1279" s="185"/>
    </row>
    <row r="1280" spans="10:10">
      <c r="J1280" s="185"/>
    </row>
    <row r="1281" spans="10:10">
      <c r="J1281" s="185"/>
    </row>
    <row r="1282" spans="10:10">
      <c r="J1282" s="185"/>
    </row>
    <row r="1283" spans="10:10">
      <c r="J1283" s="185"/>
    </row>
    <row r="1284" spans="10:10">
      <c r="J1284" s="185"/>
    </row>
    <row r="1285" spans="10:10">
      <c r="J1285" s="185"/>
    </row>
    <row r="1286" spans="10:10">
      <c r="J1286" s="185"/>
    </row>
    <row r="1287" spans="10:10">
      <c r="J1287" s="185"/>
    </row>
    <row r="1288" spans="10:10">
      <c r="J1288" s="185"/>
    </row>
    <row r="1289" spans="10:10">
      <c r="J1289" s="185"/>
    </row>
    <row r="1290" spans="10:10">
      <c r="J1290" s="185"/>
    </row>
    <row r="1291" spans="10:10">
      <c r="J1291" s="185"/>
    </row>
    <row r="1292" spans="10:10">
      <c r="J1292" s="185"/>
    </row>
    <row r="1293" spans="10:10">
      <c r="J1293" s="185"/>
    </row>
    <row r="1294" spans="10:10">
      <c r="J1294" s="185"/>
    </row>
    <row r="1295" spans="10:10">
      <c r="J1295" s="185"/>
    </row>
    <row r="1296" spans="10:10">
      <c r="J1296" s="185"/>
    </row>
    <row r="1297" spans="10:10">
      <c r="J1297" s="185"/>
    </row>
    <row r="1298" spans="10:10">
      <c r="J1298" s="185"/>
    </row>
    <row r="1299" spans="10:10">
      <c r="J1299" s="185"/>
    </row>
    <row r="1300" spans="10:10">
      <c r="J1300" s="185"/>
    </row>
    <row r="1301" spans="10:10">
      <c r="J1301" s="185"/>
    </row>
    <row r="1302" spans="10:10">
      <c r="J1302" s="185"/>
    </row>
    <row r="1303" spans="10:10">
      <c r="J1303" s="185"/>
    </row>
    <row r="1304" spans="10:10">
      <c r="J1304" s="185"/>
    </row>
    <row r="1305" spans="10:10">
      <c r="J1305" s="185"/>
    </row>
    <row r="1306" spans="10:10">
      <c r="J1306" s="185"/>
    </row>
    <row r="1307" spans="10:10">
      <c r="J1307" s="185"/>
    </row>
    <row r="1308" spans="10:10">
      <c r="J1308" s="185"/>
    </row>
    <row r="1309" spans="10:10">
      <c r="J1309" s="185"/>
    </row>
    <row r="1310" spans="10:10">
      <c r="J1310" s="185"/>
    </row>
    <row r="1311" spans="10:10">
      <c r="J1311" s="185"/>
    </row>
    <row r="1312" spans="10:10">
      <c r="J1312" s="185"/>
    </row>
    <row r="1313" spans="10:10">
      <c r="J1313" s="185"/>
    </row>
    <row r="1314" spans="10:10">
      <c r="J1314" s="185"/>
    </row>
    <row r="1315" spans="10:10">
      <c r="J1315" s="185"/>
    </row>
    <row r="1316" spans="10:10">
      <c r="J1316" s="185"/>
    </row>
    <row r="1317" spans="10:10">
      <c r="J1317" s="185"/>
    </row>
    <row r="1318" spans="10:10">
      <c r="J1318" s="185"/>
    </row>
    <row r="1319" spans="10:10">
      <c r="J1319" s="185"/>
    </row>
    <row r="1320" spans="10:10">
      <c r="J1320" s="185"/>
    </row>
    <row r="1321" spans="10:10">
      <c r="J1321" s="185"/>
    </row>
    <row r="1322" spans="10:10">
      <c r="J1322" s="185"/>
    </row>
    <row r="1323" spans="10:10">
      <c r="J1323" s="185"/>
    </row>
    <row r="1324" spans="10:10">
      <c r="J1324" s="185"/>
    </row>
    <row r="1325" spans="10:10">
      <c r="J1325" s="185"/>
    </row>
    <row r="1326" spans="10:10">
      <c r="J1326" s="185"/>
    </row>
    <row r="1327" spans="10:10">
      <c r="J1327" s="185"/>
    </row>
    <row r="1328" spans="10:10">
      <c r="J1328" s="185"/>
    </row>
    <row r="1329" spans="10:10">
      <c r="J1329" s="185"/>
    </row>
    <row r="1330" spans="10:10">
      <c r="J1330" s="185"/>
    </row>
    <row r="1331" spans="10:10">
      <c r="J1331" s="185"/>
    </row>
    <row r="1332" spans="10:10">
      <c r="J1332" s="185"/>
    </row>
    <row r="1333" spans="10:10">
      <c r="J1333" s="185"/>
    </row>
    <row r="1334" spans="10:10">
      <c r="J1334" s="185"/>
    </row>
    <row r="1335" spans="10:10">
      <c r="J1335" s="185"/>
    </row>
    <row r="1336" spans="10:10">
      <c r="J1336" s="185"/>
    </row>
    <row r="1337" spans="10:10">
      <c r="J1337" s="185"/>
    </row>
    <row r="1338" spans="10:10">
      <c r="J1338" s="185"/>
    </row>
    <row r="1339" spans="10:10">
      <c r="J1339" s="185"/>
    </row>
    <row r="1340" spans="10:10">
      <c r="J1340" s="185"/>
    </row>
    <row r="1341" spans="10:10">
      <c r="J1341" s="185"/>
    </row>
    <row r="1342" spans="10:10">
      <c r="J1342" s="185"/>
    </row>
    <row r="1343" spans="10:10">
      <c r="J1343" s="185"/>
    </row>
    <row r="1344" spans="10:10">
      <c r="J1344" s="185"/>
    </row>
    <row r="1345" spans="10:10">
      <c r="J1345" s="185"/>
    </row>
    <row r="1346" spans="10:10">
      <c r="J1346" s="185"/>
    </row>
    <row r="1347" spans="10:10">
      <c r="J1347" s="185"/>
    </row>
    <row r="1348" spans="10:10">
      <c r="J1348" s="185"/>
    </row>
    <row r="1349" spans="10:10">
      <c r="J1349" s="185"/>
    </row>
    <row r="1350" spans="10:10">
      <c r="J1350" s="185"/>
    </row>
    <row r="1351" spans="10:10">
      <c r="J1351" s="185"/>
    </row>
    <row r="1352" spans="10:10">
      <c r="J1352" s="185"/>
    </row>
    <row r="1353" spans="10:10">
      <c r="J1353" s="185"/>
    </row>
    <row r="1354" spans="10:10">
      <c r="J1354" s="185"/>
    </row>
    <row r="1355" spans="10:10">
      <c r="J1355" s="185"/>
    </row>
    <row r="1356" spans="10:10">
      <c r="J1356" s="185"/>
    </row>
    <row r="1357" spans="10:10">
      <c r="J1357" s="185"/>
    </row>
    <row r="1358" spans="10:10">
      <c r="J1358" s="185"/>
    </row>
    <row r="1359" spans="10:10">
      <c r="J1359" s="185"/>
    </row>
    <row r="1360" spans="10:10">
      <c r="J1360" s="185"/>
    </row>
    <row r="1361" spans="10:10">
      <c r="J1361" s="185"/>
    </row>
    <row r="1362" spans="10:10">
      <c r="J1362" s="185"/>
    </row>
    <row r="1363" spans="10:10">
      <c r="J1363" s="185"/>
    </row>
    <row r="1364" spans="10:10">
      <c r="J1364" s="185"/>
    </row>
    <row r="1365" spans="10:10">
      <c r="J1365" s="185"/>
    </row>
    <row r="1366" spans="10:10">
      <c r="J1366" s="185"/>
    </row>
    <row r="1367" spans="10:10">
      <c r="J1367" s="185"/>
    </row>
    <row r="1368" spans="10:10">
      <c r="J1368" s="185"/>
    </row>
    <row r="1369" spans="10:10">
      <c r="J1369" s="185"/>
    </row>
    <row r="1370" spans="10:10">
      <c r="J1370" s="185"/>
    </row>
    <row r="1371" spans="10:10">
      <c r="J1371" s="185"/>
    </row>
    <row r="1372" spans="10:10">
      <c r="J1372" s="185"/>
    </row>
    <row r="1373" spans="10:10">
      <c r="J1373" s="185"/>
    </row>
    <row r="1374" spans="10:10">
      <c r="J1374" s="185"/>
    </row>
    <row r="1375" spans="10:10">
      <c r="J1375" s="185"/>
    </row>
    <row r="1376" spans="10:10">
      <c r="J1376" s="185"/>
    </row>
    <row r="1377" spans="10:10">
      <c r="J1377" s="185"/>
    </row>
    <row r="1378" spans="10:10">
      <c r="J1378" s="185"/>
    </row>
    <row r="1379" spans="10:10">
      <c r="J1379" s="185"/>
    </row>
    <row r="1380" spans="10:10">
      <c r="J1380" s="185"/>
    </row>
    <row r="1381" spans="10:10">
      <c r="J1381" s="185"/>
    </row>
    <row r="1382" spans="10:10">
      <c r="J1382" s="185"/>
    </row>
    <row r="1383" spans="10:10">
      <c r="J1383" s="185"/>
    </row>
    <row r="1384" spans="10:10">
      <c r="J1384" s="185"/>
    </row>
    <row r="1385" spans="10:10">
      <c r="J1385" s="185"/>
    </row>
    <row r="1386" spans="10:10">
      <c r="J1386" s="185"/>
    </row>
    <row r="1387" spans="10:10">
      <c r="J1387" s="185"/>
    </row>
    <row r="1388" spans="10:10">
      <c r="J1388" s="185"/>
    </row>
    <row r="1389" spans="10:10">
      <c r="J1389" s="185"/>
    </row>
    <row r="1390" spans="10:10">
      <c r="J1390" s="185"/>
    </row>
    <row r="1391" spans="10:10">
      <c r="J1391" s="185"/>
    </row>
    <row r="1392" spans="10:10">
      <c r="J1392" s="185"/>
    </row>
    <row r="1393" spans="10:10">
      <c r="J1393" s="185"/>
    </row>
    <row r="1394" spans="10:10">
      <c r="J1394" s="185"/>
    </row>
    <row r="1395" spans="10:10">
      <c r="J1395" s="185"/>
    </row>
    <row r="1396" spans="10:10">
      <c r="J1396" s="185"/>
    </row>
    <row r="1397" spans="10:10">
      <c r="J1397" s="185"/>
    </row>
    <row r="1398" spans="10:10">
      <c r="J1398" s="185"/>
    </row>
    <row r="1399" spans="10:10">
      <c r="J1399" s="185"/>
    </row>
    <row r="1400" spans="10:10">
      <c r="J1400" s="185"/>
    </row>
    <row r="1401" spans="10:10">
      <c r="J1401" s="185"/>
    </row>
    <row r="1402" spans="10:10">
      <c r="J1402" s="185"/>
    </row>
    <row r="1403" spans="10:10">
      <c r="J1403" s="185"/>
    </row>
    <row r="1404" spans="10:10">
      <c r="J1404" s="185"/>
    </row>
    <row r="1405" spans="10:10">
      <c r="J1405" s="185"/>
    </row>
    <row r="1406" spans="10:10">
      <c r="J1406" s="185"/>
    </row>
    <row r="1407" spans="10:10">
      <c r="J1407" s="185"/>
    </row>
    <row r="1408" spans="10:10">
      <c r="J1408" s="185"/>
    </row>
    <row r="1409" spans="10:10">
      <c r="J1409" s="185"/>
    </row>
    <row r="1410" spans="10:10">
      <c r="J1410" s="185"/>
    </row>
    <row r="1411" spans="10:10">
      <c r="J1411" s="185"/>
    </row>
    <row r="1412" spans="10:10">
      <c r="J1412" s="185"/>
    </row>
    <row r="1413" spans="10:10">
      <c r="J1413" s="185"/>
    </row>
    <row r="1414" spans="10:10">
      <c r="J1414" s="185"/>
    </row>
    <row r="1415" spans="10:10">
      <c r="J1415" s="185"/>
    </row>
    <row r="1416" spans="10:10">
      <c r="J1416" s="185"/>
    </row>
    <row r="1417" spans="10:10">
      <c r="J1417" s="185"/>
    </row>
    <row r="1418" spans="10:10">
      <c r="J1418" s="185"/>
    </row>
    <row r="1419" spans="10:10">
      <c r="J1419" s="185"/>
    </row>
    <row r="1420" spans="10:10">
      <c r="J1420" s="185"/>
    </row>
    <row r="1421" spans="10:10">
      <c r="J1421" s="185"/>
    </row>
    <row r="1422" spans="10:10">
      <c r="J1422" s="185"/>
    </row>
    <row r="1423" spans="10:10">
      <c r="J1423" s="185"/>
    </row>
    <row r="1424" spans="10:10">
      <c r="J1424" s="185"/>
    </row>
    <row r="1425" spans="10:10">
      <c r="J1425" s="185"/>
    </row>
    <row r="1426" spans="10:10">
      <c r="J1426" s="185"/>
    </row>
    <row r="1427" spans="10:10">
      <c r="J1427" s="185"/>
    </row>
    <row r="1428" spans="10:10">
      <c r="J1428" s="185"/>
    </row>
    <row r="1429" spans="10:10">
      <c r="J1429" s="185"/>
    </row>
    <row r="1430" spans="10:10">
      <c r="J1430" s="185"/>
    </row>
    <row r="1431" spans="10:10">
      <c r="J1431" s="185"/>
    </row>
    <row r="1432" spans="10:10">
      <c r="J1432" s="185"/>
    </row>
    <row r="1433" spans="10:10">
      <c r="J1433" s="185"/>
    </row>
    <row r="1434" spans="10:10">
      <c r="J1434" s="185"/>
    </row>
    <row r="1435" spans="10:10">
      <c r="J1435" s="185"/>
    </row>
    <row r="1436" spans="10:10">
      <c r="J1436" s="185"/>
    </row>
    <row r="1437" spans="10:10">
      <c r="J1437" s="185"/>
    </row>
    <row r="1438" spans="10:10">
      <c r="J1438" s="185"/>
    </row>
    <row r="1439" spans="10:10">
      <c r="J1439" s="185"/>
    </row>
    <row r="1440" spans="10:10">
      <c r="J1440" s="185"/>
    </row>
    <row r="1441" spans="10:10">
      <c r="J1441" s="185"/>
    </row>
    <row r="1442" spans="10:10">
      <c r="J1442" s="185"/>
    </row>
    <row r="1443" spans="10:10">
      <c r="J1443" s="185"/>
    </row>
    <row r="1444" spans="10:10">
      <c r="J1444" s="185"/>
    </row>
    <row r="1445" spans="10:10">
      <c r="J1445" s="185"/>
    </row>
    <row r="1446" spans="10:10">
      <c r="J1446" s="185"/>
    </row>
    <row r="1447" spans="10:10">
      <c r="J1447" s="185"/>
    </row>
    <row r="1448" spans="10:10">
      <c r="J1448" s="185"/>
    </row>
    <row r="1449" spans="10:10">
      <c r="J1449" s="185"/>
    </row>
    <row r="1450" spans="10:10">
      <c r="J1450" s="185"/>
    </row>
    <row r="1451" spans="10:10">
      <c r="J1451" s="185"/>
    </row>
    <row r="1452" spans="10:10">
      <c r="J1452" s="185"/>
    </row>
    <row r="1453" spans="10:10">
      <c r="J1453" s="185"/>
    </row>
    <row r="1454" spans="10:10">
      <c r="J1454" s="185"/>
    </row>
    <row r="1455" spans="10:10">
      <c r="J1455" s="185"/>
    </row>
    <row r="1456" spans="10:10">
      <c r="J1456" s="185"/>
    </row>
    <row r="1457" spans="10:10">
      <c r="J1457" s="185"/>
    </row>
    <row r="1458" spans="10:10">
      <c r="J1458" s="185"/>
    </row>
    <row r="1459" spans="10:10">
      <c r="J1459" s="185"/>
    </row>
    <row r="1460" spans="10:10">
      <c r="J1460" s="185"/>
    </row>
    <row r="1461" spans="10:10">
      <c r="J1461" s="185"/>
    </row>
    <row r="1462" spans="10:10">
      <c r="J1462" s="185"/>
    </row>
    <row r="1463" spans="10:10">
      <c r="J1463" s="185"/>
    </row>
    <row r="1464" spans="10:10">
      <c r="J1464" s="185"/>
    </row>
    <row r="1465" spans="10:10">
      <c r="J1465" s="185"/>
    </row>
    <row r="1466" spans="10:10">
      <c r="J1466" s="185"/>
    </row>
    <row r="1467" spans="10:10">
      <c r="J1467" s="185"/>
    </row>
    <row r="1468" spans="10:10">
      <c r="J1468" s="185"/>
    </row>
    <row r="1469" spans="10:10">
      <c r="J1469" s="185"/>
    </row>
    <row r="1470" spans="10:10">
      <c r="J1470" s="185"/>
    </row>
    <row r="1471" spans="10:10">
      <c r="J1471" s="185"/>
    </row>
    <row r="1472" spans="10:10">
      <c r="J1472" s="185"/>
    </row>
    <row r="1473" spans="10:10">
      <c r="J1473" s="185"/>
    </row>
    <row r="1474" spans="10:10">
      <c r="J1474" s="185"/>
    </row>
    <row r="1475" spans="10:10">
      <c r="J1475" s="185"/>
    </row>
    <row r="1476" spans="10:10">
      <c r="J1476" s="185"/>
    </row>
    <row r="1477" spans="10:10">
      <c r="J1477" s="185"/>
    </row>
    <row r="1478" spans="10:10">
      <c r="J1478" s="185"/>
    </row>
    <row r="1479" spans="10:10">
      <c r="J1479" s="185"/>
    </row>
    <row r="1480" spans="10:10">
      <c r="J1480" s="185"/>
    </row>
    <row r="1481" spans="10:10">
      <c r="J1481" s="185"/>
    </row>
    <row r="1482" spans="10:10">
      <c r="J1482" s="185"/>
    </row>
    <row r="1483" spans="10:10">
      <c r="J1483" s="185"/>
    </row>
    <row r="1484" spans="10:10">
      <c r="J1484" s="185"/>
    </row>
    <row r="1485" spans="10:10">
      <c r="J1485" s="185"/>
    </row>
    <row r="1486" spans="10:10">
      <c r="J1486" s="185"/>
    </row>
    <row r="1487" spans="10:10">
      <c r="J1487" s="185"/>
    </row>
    <row r="1488" spans="10:10">
      <c r="J1488" s="185"/>
    </row>
    <row r="1489" spans="10:10">
      <c r="J1489" s="185"/>
    </row>
    <row r="1490" spans="10:10">
      <c r="J1490" s="185"/>
    </row>
    <row r="1491" spans="10:10">
      <c r="J1491" s="185"/>
    </row>
    <row r="1492" spans="10:10">
      <c r="J1492" s="185"/>
    </row>
    <row r="1493" spans="10:10">
      <c r="J1493" s="185"/>
    </row>
    <row r="1494" spans="10:10">
      <c r="J1494" s="185"/>
    </row>
    <row r="1495" spans="10:10">
      <c r="J1495" s="185"/>
    </row>
    <row r="1496" spans="10:10">
      <c r="J1496" s="185"/>
    </row>
    <row r="1497" spans="10:10">
      <c r="J1497" s="185"/>
    </row>
    <row r="1498" spans="10:10">
      <c r="J1498" s="185"/>
    </row>
    <row r="1499" spans="10:10">
      <c r="J1499" s="185"/>
    </row>
    <row r="1500" spans="10:10">
      <c r="J1500" s="185"/>
    </row>
    <row r="1501" spans="10:10">
      <c r="J1501" s="185"/>
    </row>
    <row r="1502" spans="10:10">
      <c r="J1502" s="185"/>
    </row>
    <row r="1503" spans="10:10">
      <c r="J1503" s="185"/>
    </row>
    <row r="1504" spans="10:10">
      <c r="J1504" s="185"/>
    </row>
    <row r="1505" spans="10:10">
      <c r="J1505" s="185"/>
    </row>
    <row r="1506" spans="10:10">
      <c r="J1506" s="185"/>
    </row>
    <row r="1507" spans="10:10">
      <c r="J1507" s="185"/>
    </row>
    <row r="1508" spans="10:10">
      <c r="J1508" s="185"/>
    </row>
    <row r="1509" spans="10:10">
      <c r="J1509" s="185"/>
    </row>
    <row r="1510" spans="10:10">
      <c r="J1510" s="185"/>
    </row>
    <row r="1511" spans="10:10">
      <c r="J1511" s="185"/>
    </row>
    <row r="1512" spans="10:10">
      <c r="J1512" s="185"/>
    </row>
    <row r="1513" spans="10:10">
      <c r="J1513" s="185"/>
    </row>
    <row r="1514" spans="10:10">
      <c r="J1514" s="185"/>
    </row>
    <row r="1515" spans="10:10">
      <c r="J1515" s="185"/>
    </row>
    <row r="1516" spans="10:10">
      <c r="J1516" s="185"/>
    </row>
    <row r="1517" spans="10:10">
      <c r="J1517" s="185"/>
    </row>
    <row r="1518" spans="10:10">
      <c r="J1518" s="185"/>
    </row>
    <row r="1519" spans="10:10">
      <c r="J1519" s="185"/>
    </row>
    <row r="1520" spans="10:10">
      <c r="J1520" s="185"/>
    </row>
    <row r="1521" spans="10:10">
      <c r="J1521" s="185"/>
    </row>
    <row r="1522" spans="10:10">
      <c r="J1522" s="185"/>
    </row>
    <row r="1523" spans="10:10">
      <c r="J1523" s="185"/>
    </row>
    <row r="1524" spans="10:10">
      <c r="J1524" s="185"/>
    </row>
    <row r="1525" spans="10:10">
      <c r="J1525" s="185"/>
    </row>
    <row r="1526" spans="10:10">
      <c r="J1526" s="185"/>
    </row>
    <row r="1527" spans="10:10">
      <c r="J1527" s="185"/>
    </row>
    <row r="1528" spans="10:10">
      <c r="J1528" s="185"/>
    </row>
    <row r="1529" spans="10:10">
      <c r="J1529" s="185"/>
    </row>
    <row r="1530" spans="10:10">
      <c r="J1530" s="185"/>
    </row>
    <row r="1531" spans="10:10">
      <c r="J1531" s="185"/>
    </row>
    <row r="1532" spans="10:10">
      <c r="J1532" s="185"/>
    </row>
    <row r="1533" spans="10:10">
      <c r="J1533" s="185"/>
    </row>
    <row r="1534" spans="10:10">
      <c r="J1534" s="185"/>
    </row>
    <row r="1535" spans="10:10">
      <c r="J1535" s="185"/>
    </row>
    <row r="1536" spans="10:10">
      <c r="J1536" s="185"/>
    </row>
    <row r="1537" spans="10:10">
      <c r="J1537" s="185"/>
    </row>
    <row r="1538" spans="10:10">
      <c r="J1538" s="185"/>
    </row>
    <row r="1539" spans="10:10">
      <c r="J1539" s="185"/>
    </row>
    <row r="1540" spans="10:10">
      <c r="J1540" s="185"/>
    </row>
    <row r="1541" spans="10:10">
      <c r="J1541" s="185"/>
    </row>
    <row r="1542" spans="10:10">
      <c r="J1542" s="185"/>
    </row>
    <row r="1543" spans="10:10">
      <c r="J1543" s="185"/>
    </row>
    <row r="1544" spans="10:10">
      <c r="J1544" s="185"/>
    </row>
    <row r="1545" spans="10:10">
      <c r="J1545" s="185"/>
    </row>
    <row r="1546" spans="10:10">
      <c r="J1546" s="185"/>
    </row>
    <row r="1547" spans="10:10">
      <c r="J1547" s="185"/>
    </row>
    <row r="1548" spans="10:10">
      <c r="J1548" s="185"/>
    </row>
    <row r="1549" spans="10:10">
      <c r="J1549" s="185"/>
    </row>
    <row r="1550" spans="10:10">
      <c r="J1550" s="185"/>
    </row>
    <row r="1551" spans="10:10">
      <c r="J1551" s="185"/>
    </row>
    <row r="1552" spans="10:10">
      <c r="J1552" s="185"/>
    </row>
    <row r="1553" spans="10:10">
      <c r="J1553" s="185"/>
    </row>
    <row r="1554" spans="10:10">
      <c r="J1554" s="185"/>
    </row>
    <row r="1555" spans="10:10">
      <c r="J1555" s="185"/>
    </row>
    <row r="1556" spans="10:10">
      <c r="J1556" s="185"/>
    </row>
    <row r="1557" spans="10:10">
      <c r="J1557" s="185"/>
    </row>
    <row r="1558" spans="10:10">
      <c r="J1558" s="185"/>
    </row>
    <row r="1559" spans="10:10">
      <c r="J1559" s="185"/>
    </row>
    <row r="1560" spans="10:10">
      <c r="J1560" s="185"/>
    </row>
    <row r="1561" spans="10:10">
      <c r="J1561" s="185"/>
    </row>
    <row r="1562" spans="10:10">
      <c r="J1562" s="185"/>
    </row>
    <row r="1563" spans="10:10">
      <c r="J1563" s="185"/>
    </row>
    <row r="1564" spans="10:10">
      <c r="J1564" s="185"/>
    </row>
    <row r="1565" spans="10:10">
      <c r="J1565" s="185"/>
    </row>
    <row r="1566" spans="10:10">
      <c r="J1566" s="185"/>
    </row>
    <row r="1567" spans="10:10">
      <c r="J1567" s="185"/>
    </row>
    <row r="1568" spans="10:10">
      <c r="J1568" s="185"/>
    </row>
    <row r="1569" spans="10:10">
      <c r="J1569" s="185"/>
    </row>
    <row r="1570" spans="10:10">
      <c r="J1570" s="185"/>
    </row>
    <row r="1571" spans="10:10">
      <c r="J1571" s="185"/>
    </row>
    <row r="1572" spans="10:10">
      <c r="J1572" s="185"/>
    </row>
    <row r="1573" spans="10:10">
      <c r="J1573" s="185"/>
    </row>
    <row r="1574" spans="10:10">
      <c r="J1574" s="185"/>
    </row>
    <row r="1575" spans="10:10">
      <c r="J1575" s="185"/>
    </row>
    <row r="1576" spans="10:10">
      <c r="J1576" s="185"/>
    </row>
    <row r="1577" spans="10:10">
      <c r="J1577" s="185"/>
    </row>
    <row r="1578" spans="10:10">
      <c r="J1578" s="185"/>
    </row>
    <row r="1579" spans="10:10">
      <c r="J1579" s="185"/>
    </row>
    <row r="1580" spans="10:10">
      <c r="J1580" s="185"/>
    </row>
    <row r="1581" spans="10:10">
      <c r="J1581" s="185"/>
    </row>
    <row r="1582" spans="10:10">
      <c r="J1582" s="185"/>
    </row>
    <row r="1583" spans="10:10">
      <c r="J1583" s="185"/>
    </row>
    <row r="1584" spans="10:10">
      <c r="J1584" s="185"/>
    </row>
    <row r="1585" spans="10:10">
      <c r="J1585" s="185"/>
    </row>
    <row r="1586" spans="10:10">
      <c r="J1586" s="185"/>
    </row>
    <row r="1587" spans="10:10">
      <c r="J1587" s="185"/>
    </row>
    <row r="1588" spans="10:10">
      <c r="J1588" s="185"/>
    </row>
    <row r="1589" spans="10:10">
      <c r="J1589" s="185"/>
    </row>
    <row r="1590" spans="10:10">
      <c r="J1590" s="185"/>
    </row>
    <row r="1591" spans="10:10">
      <c r="J1591" s="185"/>
    </row>
    <row r="1592" spans="10:10">
      <c r="J1592" s="185"/>
    </row>
    <row r="1593" spans="10:10">
      <c r="J1593" s="185"/>
    </row>
    <row r="1594" spans="10:10">
      <c r="J1594" s="185"/>
    </row>
    <row r="1595" spans="10:10">
      <c r="J1595" s="185"/>
    </row>
    <row r="1596" spans="10:10">
      <c r="J1596" s="185"/>
    </row>
    <row r="1597" spans="10:10">
      <c r="J1597" s="185"/>
    </row>
    <row r="1598" spans="10:10">
      <c r="J1598" s="185"/>
    </row>
    <row r="1599" spans="10:10">
      <c r="J1599" s="185"/>
    </row>
    <row r="1600" spans="10:10">
      <c r="J1600" s="185"/>
    </row>
    <row r="1601" spans="10:10">
      <c r="J1601" s="185"/>
    </row>
    <row r="1602" spans="10:10">
      <c r="J1602" s="185"/>
    </row>
    <row r="1603" spans="10:10">
      <c r="J1603" s="185"/>
    </row>
    <row r="1604" spans="10:10">
      <c r="J1604" s="185"/>
    </row>
    <row r="1605" spans="10:10">
      <c r="J1605" s="185"/>
    </row>
    <row r="1606" spans="10:10">
      <c r="J1606" s="185"/>
    </row>
    <row r="1607" spans="10:10">
      <c r="J1607" s="185"/>
    </row>
    <row r="1608" spans="10:10">
      <c r="J1608" s="185"/>
    </row>
    <row r="1609" spans="10:10">
      <c r="J1609" s="185"/>
    </row>
    <row r="1610" spans="10:10">
      <c r="J1610" s="185"/>
    </row>
    <row r="1611" spans="10:10">
      <c r="J1611" s="185"/>
    </row>
    <row r="1612" spans="10:10">
      <c r="J1612" s="185"/>
    </row>
    <row r="1613" spans="10:10">
      <c r="J1613" s="185"/>
    </row>
    <row r="1614" spans="10:10">
      <c r="J1614" s="185"/>
    </row>
    <row r="1615" spans="10:10">
      <c r="J1615" s="185"/>
    </row>
    <row r="1616" spans="10:10">
      <c r="J1616" s="185"/>
    </row>
    <row r="1617" spans="10:10">
      <c r="J1617" s="185"/>
    </row>
    <row r="1618" spans="10:10">
      <c r="J1618" s="185"/>
    </row>
    <row r="1619" spans="10:10">
      <c r="J1619" s="185"/>
    </row>
    <row r="1620" spans="10:10">
      <c r="J1620" s="185"/>
    </row>
    <row r="1621" spans="10:10">
      <c r="J1621" s="185"/>
    </row>
    <row r="1622" spans="10:10">
      <c r="J1622" s="185"/>
    </row>
    <row r="1623" spans="10:10">
      <c r="J1623" s="185"/>
    </row>
    <row r="1624" spans="10:10">
      <c r="J1624" s="185"/>
    </row>
    <row r="1625" spans="10:10">
      <c r="J1625" s="185"/>
    </row>
    <row r="1626" spans="10:10">
      <c r="J1626" s="185"/>
    </row>
    <row r="1627" spans="10:10">
      <c r="J1627" s="185"/>
    </row>
    <row r="1628" spans="10:10">
      <c r="J1628" s="185"/>
    </row>
    <row r="1629" spans="10:10">
      <c r="J1629" s="185"/>
    </row>
    <row r="1630" spans="10:10">
      <c r="J1630" s="185"/>
    </row>
    <row r="1631" spans="10:10">
      <c r="J1631" s="185"/>
    </row>
    <row r="1632" spans="10:10">
      <c r="J1632" s="185"/>
    </row>
    <row r="1633" spans="10:10">
      <c r="J1633" s="185"/>
    </row>
    <row r="1634" spans="10:10">
      <c r="J1634" s="185"/>
    </row>
    <row r="1635" spans="10:10">
      <c r="J1635" s="185"/>
    </row>
    <row r="1636" spans="10:10">
      <c r="J1636" s="185"/>
    </row>
    <row r="1637" spans="10:10">
      <c r="J1637" s="185"/>
    </row>
    <row r="1638" spans="10:10">
      <c r="J1638" s="185"/>
    </row>
    <row r="1639" spans="10:10">
      <c r="J1639" s="185"/>
    </row>
    <row r="1640" spans="10:10">
      <c r="J1640" s="185"/>
    </row>
    <row r="1641" spans="10:10">
      <c r="J1641" s="185"/>
    </row>
    <row r="1642" spans="10:10">
      <c r="J1642" s="185"/>
    </row>
    <row r="1643" spans="10:10">
      <c r="J1643" s="185"/>
    </row>
    <row r="1644" spans="10:10">
      <c r="J1644" s="185"/>
    </row>
    <row r="1645" spans="10:10">
      <c r="J1645" s="185"/>
    </row>
    <row r="1646" spans="10:10">
      <c r="J1646" s="185"/>
    </row>
    <row r="1647" spans="10:10">
      <c r="J1647" s="185"/>
    </row>
    <row r="1648" spans="10:10">
      <c r="J1648" s="185"/>
    </row>
    <row r="1649" spans="10:10">
      <c r="J1649" s="185"/>
    </row>
    <row r="1650" spans="10:10">
      <c r="J1650" s="185"/>
    </row>
    <row r="1651" spans="10:10">
      <c r="J1651" s="185"/>
    </row>
    <row r="1652" spans="10:10">
      <c r="J1652" s="185"/>
    </row>
    <row r="1653" spans="10:10">
      <c r="J1653" s="185"/>
    </row>
    <row r="1654" spans="10:10">
      <c r="J1654" s="185"/>
    </row>
    <row r="1655" spans="10:10">
      <c r="J1655" s="185"/>
    </row>
    <row r="1656" spans="10:10">
      <c r="J1656" s="185"/>
    </row>
    <row r="1657" spans="10:10">
      <c r="J1657" s="185"/>
    </row>
    <row r="1658" spans="10:10">
      <c r="J1658" s="185"/>
    </row>
    <row r="1659" spans="10:10">
      <c r="J1659" s="185"/>
    </row>
    <row r="1660" spans="10:10">
      <c r="J1660" s="185"/>
    </row>
    <row r="1661" spans="10:10">
      <c r="J1661" s="185"/>
    </row>
    <row r="1662" spans="10:10">
      <c r="J1662" s="185"/>
    </row>
    <row r="1663" spans="10:10">
      <c r="J1663" s="185"/>
    </row>
    <row r="1664" spans="10:10">
      <c r="J1664" s="185"/>
    </row>
    <row r="1665" spans="10:10">
      <c r="J1665" s="185"/>
    </row>
    <row r="1666" spans="10:10">
      <c r="J1666" s="185"/>
    </row>
    <row r="1667" spans="10:10">
      <c r="J1667" s="185"/>
    </row>
    <row r="1668" spans="10:10">
      <c r="J1668" s="185"/>
    </row>
    <row r="1669" spans="10:10">
      <c r="J1669" s="185"/>
    </row>
    <row r="1670" spans="10:10">
      <c r="J1670" s="185"/>
    </row>
    <row r="1671" spans="10:10">
      <c r="J1671" s="185"/>
    </row>
    <row r="1672" spans="10:10">
      <c r="J1672" s="185"/>
    </row>
    <row r="1673" spans="10:10">
      <c r="J1673" s="185"/>
    </row>
    <row r="1674" spans="10:10">
      <c r="J1674" s="185"/>
    </row>
    <row r="1675" spans="10:10">
      <c r="J1675" s="185"/>
    </row>
    <row r="1676" spans="10:10">
      <c r="J1676" s="185"/>
    </row>
    <row r="1677" spans="10:10">
      <c r="J1677" s="185"/>
    </row>
    <row r="1678" spans="10:10">
      <c r="J1678" s="185"/>
    </row>
    <row r="1679" spans="10:10">
      <c r="J1679" s="185"/>
    </row>
    <row r="1680" spans="10:10">
      <c r="J1680" s="185"/>
    </row>
    <row r="1681" spans="10:10">
      <c r="J1681" s="185"/>
    </row>
    <row r="1682" spans="10:10">
      <c r="J1682" s="185"/>
    </row>
    <row r="1683" spans="10:10">
      <c r="J1683" s="185"/>
    </row>
    <row r="1684" spans="10:10">
      <c r="J1684" s="185"/>
    </row>
    <row r="1685" spans="10:10">
      <c r="J1685" s="185"/>
    </row>
    <row r="1686" spans="10:10">
      <c r="J1686" s="185"/>
    </row>
    <row r="1687" spans="10:10">
      <c r="J1687" s="185"/>
    </row>
    <row r="1688" spans="10:10">
      <c r="J1688" s="185"/>
    </row>
    <row r="1689" spans="10:10">
      <c r="J1689" s="185"/>
    </row>
    <row r="1690" spans="10:10">
      <c r="J1690" s="185"/>
    </row>
    <row r="1691" spans="10:10">
      <c r="J1691" s="185"/>
    </row>
    <row r="1692" spans="10:10">
      <c r="J1692" s="185"/>
    </row>
    <row r="1693" spans="10:10">
      <c r="J1693" s="185"/>
    </row>
    <row r="1694" spans="10:10">
      <c r="J1694" s="185"/>
    </row>
    <row r="1695" spans="10:10">
      <c r="J1695" s="185"/>
    </row>
    <row r="1696" spans="10:10">
      <c r="J1696" s="185"/>
    </row>
    <row r="1697" spans="10:10">
      <c r="J1697" s="185"/>
    </row>
    <row r="1698" spans="10:10">
      <c r="J1698" s="185"/>
    </row>
    <row r="1699" spans="10:10">
      <c r="J1699" s="185"/>
    </row>
    <row r="1700" spans="10:10">
      <c r="J1700" s="185"/>
    </row>
    <row r="1701" spans="10:10">
      <c r="J1701" s="185"/>
    </row>
    <row r="1702" spans="10:10">
      <c r="J1702" s="185"/>
    </row>
    <row r="1703" spans="10:10">
      <c r="J1703" s="185"/>
    </row>
    <row r="1704" spans="10:10">
      <c r="J1704" s="185"/>
    </row>
    <row r="1705" spans="10:10">
      <c r="J1705" s="185"/>
    </row>
    <row r="1706" spans="10:10">
      <c r="J1706" s="185"/>
    </row>
    <row r="1707" spans="10:10">
      <c r="J1707" s="185"/>
    </row>
    <row r="1708" spans="10:10">
      <c r="J1708" s="185"/>
    </row>
    <row r="1709" spans="10:10">
      <c r="J1709" s="185"/>
    </row>
    <row r="1710" spans="10:10">
      <c r="J1710" s="185"/>
    </row>
    <row r="1711" spans="10:10">
      <c r="J1711" s="185"/>
    </row>
    <row r="1712" spans="10:10">
      <c r="J1712" s="185"/>
    </row>
    <row r="1713" spans="10:10">
      <c r="J1713" s="185"/>
    </row>
    <row r="1714" spans="10:10">
      <c r="J1714" s="185"/>
    </row>
    <row r="1715" spans="10:10">
      <c r="J1715" s="185"/>
    </row>
    <row r="1716" spans="10:10">
      <c r="J1716" s="185"/>
    </row>
    <row r="1717" spans="10:10">
      <c r="J1717" s="185"/>
    </row>
    <row r="1718" spans="10:10">
      <c r="J1718" s="185"/>
    </row>
    <row r="1719" spans="10:10">
      <c r="J1719" s="185"/>
    </row>
    <row r="1720" spans="10:10">
      <c r="J1720" s="185"/>
    </row>
    <row r="1721" spans="10:10">
      <c r="J1721" s="185"/>
    </row>
    <row r="1722" spans="10:10">
      <c r="J1722" s="185"/>
    </row>
    <row r="1723" spans="10:10">
      <c r="J1723" s="185"/>
    </row>
    <row r="1724" spans="10:10">
      <c r="J1724" s="185"/>
    </row>
    <row r="1725" spans="10:10">
      <c r="J1725" s="185"/>
    </row>
    <row r="1726" spans="10:10">
      <c r="J1726" s="185"/>
    </row>
    <row r="1727" spans="10:10">
      <c r="J1727" s="185"/>
    </row>
    <row r="1728" spans="10:10">
      <c r="J1728" s="185"/>
    </row>
    <row r="1729" spans="10:10">
      <c r="J1729" s="185"/>
    </row>
    <row r="1730" spans="10:10">
      <c r="J1730" s="185"/>
    </row>
    <row r="1731" spans="10:10">
      <c r="J1731" s="185"/>
    </row>
    <row r="1732" spans="10:10">
      <c r="J1732" s="185"/>
    </row>
    <row r="1733" spans="10:10">
      <c r="J1733" s="185"/>
    </row>
    <row r="1734" spans="10:10">
      <c r="J1734" s="185"/>
    </row>
    <row r="1735" spans="10:10">
      <c r="J1735" s="185"/>
    </row>
    <row r="1736" spans="10:10">
      <c r="J1736" s="185"/>
    </row>
    <row r="1737" spans="10:10">
      <c r="J1737" s="185"/>
    </row>
    <row r="1738" spans="10:10">
      <c r="J1738" s="185"/>
    </row>
    <row r="1739" spans="10:10">
      <c r="J1739" s="185"/>
    </row>
    <row r="1740" spans="10:10">
      <c r="J1740" s="185"/>
    </row>
    <row r="1741" spans="10:10">
      <c r="J1741" s="185"/>
    </row>
    <row r="1742" spans="10:10">
      <c r="J1742" s="185"/>
    </row>
    <row r="1743" spans="10:10">
      <c r="J1743" s="185"/>
    </row>
    <row r="1744" spans="10:10">
      <c r="J1744" s="185"/>
    </row>
    <row r="1745" spans="10:10">
      <c r="J1745" s="185"/>
    </row>
    <row r="1746" spans="10:10">
      <c r="J1746" s="185"/>
    </row>
    <row r="1747" spans="10:10">
      <c r="J1747" s="185"/>
    </row>
    <row r="1748" spans="10:10">
      <c r="J1748" s="185"/>
    </row>
    <row r="1749" spans="10:10">
      <c r="J1749" s="185"/>
    </row>
    <row r="1750" spans="10:10">
      <c r="J1750" s="185"/>
    </row>
    <row r="1751" spans="10:10">
      <c r="J1751" s="185"/>
    </row>
    <row r="1752" spans="10:10">
      <c r="J1752" s="185"/>
    </row>
    <row r="1753" spans="10:10">
      <c r="J1753" s="185"/>
    </row>
    <row r="1754" spans="10:10">
      <c r="J1754" s="185"/>
    </row>
    <row r="1755" spans="10:10">
      <c r="J1755" s="185"/>
    </row>
    <row r="1756" spans="10:10">
      <c r="J1756" s="185"/>
    </row>
    <row r="1757" spans="10:10">
      <c r="J1757" s="185"/>
    </row>
    <row r="1758" spans="10:10">
      <c r="J1758" s="185"/>
    </row>
    <row r="1759" spans="10:10">
      <c r="J1759" s="185"/>
    </row>
    <row r="1760" spans="10:10">
      <c r="J1760" s="185"/>
    </row>
    <row r="1761" spans="10:10">
      <c r="J1761" s="185"/>
    </row>
    <row r="1762" spans="10:10">
      <c r="J1762" s="185"/>
    </row>
    <row r="1763" spans="10:10">
      <c r="J1763" s="185"/>
    </row>
    <row r="1764" spans="10:10">
      <c r="J1764" s="185"/>
    </row>
    <row r="1765" spans="10:10">
      <c r="J1765" s="185"/>
    </row>
    <row r="1766" spans="10:10">
      <c r="J1766" s="185"/>
    </row>
    <row r="1767" spans="10:10">
      <c r="J1767" s="185"/>
    </row>
    <row r="1768" spans="10:10">
      <c r="J1768" s="185"/>
    </row>
    <row r="1769" spans="10:10">
      <c r="J1769" s="185"/>
    </row>
    <row r="1770" spans="10:10">
      <c r="J1770" s="185"/>
    </row>
    <row r="1771" spans="10:10">
      <c r="J1771" s="185"/>
    </row>
    <row r="1772" spans="10:10">
      <c r="J1772" s="185"/>
    </row>
    <row r="1773" spans="10:10">
      <c r="J1773" s="185"/>
    </row>
    <row r="1774" spans="10:10">
      <c r="J1774" s="185"/>
    </row>
    <row r="1775" spans="10:10">
      <c r="J1775" s="185"/>
    </row>
    <row r="1776" spans="10:10">
      <c r="J1776" s="185"/>
    </row>
    <row r="1777" spans="10:10">
      <c r="J1777" s="185"/>
    </row>
    <row r="1778" spans="10:10">
      <c r="J1778" s="185"/>
    </row>
    <row r="1779" spans="10:10">
      <c r="J1779" s="185"/>
    </row>
    <row r="1780" spans="10:10">
      <c r="J1780" s="185"/>
    </row>
    <row r="1781" spans="10:10">
      <c r="J1781" s="185"/>
    </row>
    <row r="1782" spans="10:10">
      <c r="J1782" s="185"/>
    </row>
    <row r="1783" spans="10:10">
      <c r="J1783" s="185"/>
    </row>
    <row r="1784" spans="10:10">
      <c r="J1784" s="185"/>
    </row>
    <row r="1785" spans="10:10">
      <c r="J1785" s="185"/>
    </row>
    <row r="1786" spans="10:10">
      <c r="J1786" s="185"/>
    </row>
    <row r="1787" spans="10:10">
      <c r="J1787" s="185"/>
    </row>
    <row r="1788" spans="10:10">
      <c r="J1788" s="185"/>
    </row>
    <row r="1789" spans="10:10">
      <c r="J1789" s="185"/>
    </row>
    <row r="1790" spans="10:10">
      <c r="J1790" s="185"/>
    </row>
    <row r="1791" spans="10:10">
      <c r="J1791" s="185"/>
    </row>
    <row r="1792" spans="10:10">
      <c r="J1792" s="185"/>
    </row>
    <row r="1793" spans="10:10">
      <c r="J1793" s="185"/>
    </row>
    <row r="1794" spans="10:10">
      <c r="J1794" s="185"/>
    </row>
    <row r="1795" spans="10:10">
      <c r="J1795" s="185"/>
    </row>
    <row r="1796" spans="10:10">
      <c r="J1796" s="185"/>
    </row>
    <row r="1797" spans="10:10">
      <c r="J1797" s="185"/>
    </row>
    <row r="1798" spans="10:10">
      <c r="J1798" s="185"/>
    </row>
    <row r="1799" spans="10:10">
      <c r="J1799" s="185"/>
    </row>
    <row r="1800" spans="10:10">
      <c r="J1800" s="185"/>
    </row>
    <row r="1801" spans="10:10">
      <c r="J1801" s="185"/>
    </row>
    <row r="1802" spans="10:10">
      <c r="J1802" s="185"/>
    </row>
    <row r="1803" spans="10:10">
      <c r="J1803" s="185"/>
    </row>
    <row r="1804" spans="10:10">
      <c r="J1804" s="185"/>
    </row>
    <row r="1805" spans="10:10">
      <c r="J1805" s="185"/>
    </row>
    <row r="1806" spans="10:10">
      <c r="J1806" s="185"/>
    </row>
    <row r="1807" spans="10:10">
      <c r="J1807" s="185"/>
    </row>
    <row r="1808" spans="10:10">
      <c r="J1808" s="185"/>
    </row>
    <row r="1809" spans="10:10">
      <c r="J1809" s="185"/>
    </row>
    <row r="1810" spans="10:10">
      <c r="J1810" s="185"/>
    </row>
    <row r="1811" spans="10:10">
      <c r="J1811" s="185"/>
    </row>
    <row r="1812" spans="10:10">
      <c r="J1812" s="185"/>
    </row>
    <row r="1813" spans="10:10">
      <c r="J1813" s="185"/>
    </row>
    <row r="1814" spans="10:10">
      <c r="J1814" s="185"/>
    </row>
    <row r="1815" spans="10:10">
      <c r="J1815" s="185"/>
    </row>
    <row r="1816" spans="10:10">
      <c r="J1816" s="185"/>
    </row>
    <row r="1817" spans="10:10">
      <c r="J1817" s="185"/>
    </row>
    <row r="1818" spans="10:10">
      <c r="J1818" s="185"/>
    </row>
    <row r="1819" spans="10:10">
      <c r="J1819" s="185"/>
    </row>
    <row r="1820" spans="10:10">
      <c r="J1820" s="185"/>
    </row>
    <row r="1821" spans="10:10">
      <c r="J1821" s="185"/>
    </row>
    <row r="1822" spans="10:10">
      <c r="J1822" s="185"/>
    </row>
    <row r="1823" spans="10:10">
      <c r="J1823" s="185"/>
    </row>
    <row r="1824" spans="10:10">
      <c r="J1824" s="185"/>
    </row>
    <row r="1825" spans="10:10">
      <c r="J1825" s="185"/>
    </row>
    <row r="1826" spans="10:10">
      <c r="J1826" s="185"/>
    </row>
    <row r="1827" spans="10:10">
      <c r="J1827" s="185"/>
    </row>
    <row r="1828" spans="10:10">
      <c r="J1828" s="185"/>
    </row>
    <row r="1829" spans="10:10">
      <c r="J1829" s="185"/>
    </row>
    <row r="1830" spans="10:10">
      <c r="J1830" s="185"/>
    </row>
    <row r="1831" spans="10:10">
      <c r="J1831" s="185"/>
    </row>
    <row r="1832" spans="10:10">
      <c r="J1832" s="185"/>
    </row>
    <row r="1833" spans="10:10">
      <c r="J1833" s="185"/>
    </row>
    <row r="1834" spans="10:10">
      <c r="J1834" s="185"/>
    </row>
    <row r="1835" spans="10:10">
      <c r="J1835" s="185"/>
    </row>
    <row r="1836" spans="10:10">
      <c r="J1836" s="185"/>
    </row>
    <row r="1837" spans="10:10">
      <c r="J1837" s="185"/>
    </row>
    <row r="1838" spans="10:10">
      <c r="J1838" s="185"/>
    </row>
    <row r="1839" spans="10:10">
      <c r="J1839" s="185"/>
    </row>
    <row r="1840" spans="10:10">
      <c r="J1840" s="185"/>
    </row>
    <row r="1841" spans="10:10">
      <c r="J1841" s="185"/>
    </row>
    <row r="1842" spans="10:10">
      <c r="J1842" s="185"/>
    </row>
    <row r="1843" spans="10:10">
      <c r="J1843" s="185"/>
    </row>
    <row r="1844" spans="10:10">
      <c r="J1844" s="185"/>
    </row>
    <row r="1845" spans="10:10">
      <c r="J1845" s="185"/>
    </row>
    <row r="1846" spans="10:10">
      <c r="J1846" s="185"/>
    </row>
    <row r="1847" spans="10:10">
      <c r="J1847" s="185"/>
    </row>
    <row r="1848" spans="10:10">
      <c r="J1848" s="185"/>
    </row>
    <row r="1849" spans="10:10">
      <c r="J1849" s="185"/>
    </row>
    <row r="1850" spans="10:10">
      <c r="J1850" s="185"/>
    </row>
    <row r="1851" spans="10:10">
      <c r="J1851" s="185"/>
    </row>
    <row r="1852" spans="10:10">
      <c r="J1852" s="185"/>
    </row>
    <row r="1853" spans="10:10">
      <c r="J1853" s="185"/>
    </row>
    <row r="1854" spans="10:10">
      <c r="J1854" s="185"/>
    </row>
    <row r="1855" spans="10:10">
      <c r="J1855" s="185"/>
    </row>
    <row r="1856" spans="10:10">
      <c r="J1856" s="185"/>
    </row>
    <row r="1857" spans="10:10">
      <c r="J1857" s="185"/>
    </row>
    <row r="1858" spans="10:10">
      <c r="J1858" s="185"/>
    </row>
    <row r="1859" spans="10:10">
      <c r="J1859" s="185"/>
    </row>
    <row r="1860" spans="10:10">
      <c r="J1860" s="185"/>
    </row>
    <row r="1861" spans="10:10">
      <c r="J1861" s="185"/>
    </row>
    <row r="1862" spans="10:10">
      <c r="J1862" s="185"/>
    </row>
    <row r="1863" spans="10:10">
      <c r="J1863" s="185"/>
    </row>
    <row r="1864" spans="10:10">
      <c r="J1864" s="185"/>
    </row>
    <row r="1865" spans="10:10">
      <c r="J1865" s="185"/>
    </row>
    <row r="1866" spans="10:10">
      <c r="J1866" s="185"/>
    </row>
    <row r="1867" spans="10:10">
      <c r="J1867" s="185"/>
    </row>
    <row r="1868" spans="10:10">
      <c r="J1868" s="185"/>
    </row>
    <row r="1869" spans="10:10">
      <c r="J1869" s="185"/>
    </row>
    <row r="1870" spans="10:10">
      <c r="J1870" s="185"/>
    </row>
    <row r="1871" spans="10:10">
      <c r="J1871" s="185"/>
    </row>
    <row r="1872" spans="10:10">
      <c r="J1872" s="185"/>
    </row>
    <row r="1873" spans="10:10">
      <c r="J1873" s="185"/>
    </row>
    <row r="1874" spans="10:10">
      <c r="J1874" s="185"/>
    </row>
    <row r="1875" spans="10:10">
      <c r="J1875" s="185"/>
    </row>
    <row r="1876" spans="10:10">
      <c r="J1876" s="185"/>
    </row>
    <row r="1877" spans="10:10">
      <c r="J1877" s="185"/>
    </row>
    <row r="1878" spans="10:10">
      <c r="J1878" s="185"/>
    </row>
    <row r="1879" spans="10:10">
      <c r="J1879" s="185"/>
    </row>
    <row r="1880" spans="10:10">
      <c r="J1880" s="185"/>
    </row>
    <row r="1881" spans="10:10">
      <c r="J1881" s="185"/>
    </row>
    <row r="1882" spans="10:10">
      <c r="J1882" s="185"/>
    </row>
    <row r="1883" spans="10:10">
      <c r="J1883" s="185"/>
    </row>
    <row r="1884" spans="10:10">
      <c r="J1884" s="185"/>
    </row>
    <row r="1885" spans="10:10">
      <c r="J1885" s="185"/>
    </row>
    <row r="1886" spans="10:10">
      <c r="J1886" s="185"/>
    </row>
    <row r="1887" spans="10:10">
      <c r="J1887" s="185"/>
    </row>
    <row r="1888" spans="10:10">
      <c r="J1888" s="185"/>
    </row>
    <row r="1889" spans="10:10">
      <c r="J1889" s="185"/>
    </row>
    <row r="1890" spans="10:10">
      <c r="J1890" s="185"/>
    </row>
    <row r="1891" spans="10:10">
      <c r="J1891" s="185"/>
    </row>
    <row r="1892" spans="10:10">
      <c r="J1892" s="185"/>
    </row>
    <row r="1893" spans="10:10">
      <c r="J1893" s="185"/>
    </row>
    <row r="1894" spans="10:10">
      <c r="J1894" s="185"/>
    </row>
    <row r="1895" spans="10:10">
      <c r="J1895" s="185"/>
    </row>
    <row r="1896" spans="10:10">
      <c r="J1896" s="185"/>
    </row>
    <row r="1897" spans="10:10">
      <c r="J1897" s="185"/>
    </row>
    <row r="1898" spans="10:10">
      <c r="J1898" s="185"/>
    </row>
    <row r="1899" spans="10:10">
      <c r="J1899" s="185"/>
    </row>
    <row r="1900" spans="10:10">
      <c r="J1900" s="185"/>
    </row>
    <row r="1901" spans="10:10">
      <c r="J1901" s="185"/>
    </row>
    <row r="1902" spans="10:10">
      <c r="J1902" s="185"/>
    </row>
    <row r="1903" spans="10:10">
      <c r="J1903" s="185"/>
    </row>
    <row r="1904" spans="10:10">
      <c r="J1904" s="185"/>
    </row>
    <row r="1905" spans="10:10">
      <c r="J1905" s="185"/>
    </row>
    <row r="1906" spans="10:10">
      <c r="J1906" s="185"/>
    </row>
    <row r="1907" spans="10:10">
      <c r="J1907" s="185"/>
    </row>
    <row r="1908" spans="10:10">
      <c r="J1908" s="185"/>
    </row>
    <row r="1909" spans="10:10">
      <c r="J1909" s="185"/>
    </row>
    <row r="1910" spans="10:10">
      <c r="J1910" s="185"/>
    </row>
    <row r="1911" spans="10:10">
      <c r="J1911" s="185"/>
    </row>
    <row r="1912" spans="10:10">
      <c r="J1912" s="185"/>
    </row>
    <row r="1913" spans="10:10">
      <c r="J1913" s="185"/>
    </row>
    <row r="1914" spans="10:10">
      <c r="J1914" s="185"/>
    </row>
    <row r="1915" spans="10:10">
      <c r="J1915" s="185"/>
    </row>
    <row r="1916" spans="10:10">
      <c r="J1916" s="185"/>
    </row>
    <row r="1917" spans="10:10">
      <c r="J1917" s="185"/>
    </row>
    <row r="1918" spans="10:10">
      <c r="J1918" s="185"/>
    </row>
    <row r="1919" spans="10:10">
      <c r="J1919" s="185"/>
    </row>
    <row r="1920" spans="10:10">
      <c r="J1920" s="185"/>
    </row>
    <row r="1921" spans="10:10">
      <c r="J1921" s="185"/>
    </row>
    <row r="1922" spans="10:10">
      <c r="J1922" s="185"/>
    </row>
    <row r="1923" spans="10:10">
      <c r="J1923" s="185"/>
    </row>
    <row r="1924" spans="10:10">
      <c r="J1924" s="185"/>
    </row>
    <row r="1925" spans="10:10">
      <c r="J1925" s="185"/>
    </row>
    <row r="1926" spans="10:10">
      <c r="J1926" s="185"/>
    </row>
    <row r="1927" spans="10:10">
      <c r="J1927" s="185"/>
    </row>
    <row r="1928" spans="10:10">
      <c r="J1928" s="185"/>
    </row>
    <row r="1929" spans="10:10">
      <c r="J1929" s="185"/>
    </row>
    <row r="1930" spans="10:10">
      <c r="J1930" s="185"/>
    </row>
    <row r="1931" spans="10:10">
      <c r="J1931" s="185"/>
    </row>
    <row r="1932" spans="10:10">
      <c r="J1932" s="185"/>
    </row>
    <row r="1933" spans="10:10">
      <c r="J1933" s="185"/>
    </row>
    <row r="1934" spans="10:10">
      <c r="J1934" s="185"/>
    </row>
    <row r="1935" spans="10:10">
      <c r="J1935" s="185"/>
    </row>
    <row r="1936" spans="10:10">
      <c r="J1936" s="185"/>
    </row>
    <row r="1937" spans="10:10">
      <c r="J1937" s="185"/>
    </row>
    <row r="1938" spans="10:10">
      <c r="J1938" s="185"/>
    </row>
    <row r="1939" spans="10:10">
      <c r="J1939" s="185"/>
    </row>
    <row r="1940" spans="10:10">
      <c r="J1940" s="185"/>
    </row>
    <row r="1941" spans="10:10">
      <c r="J1941" s="185"/>
    </row>
    <row r="1942" spans="10:10">
      <c r="J1942" s="185"/>
    </row>
    <row r="1943" spans="10:10">
      <c r="J1943" s="185"/>
    </row>
    <row r="1944" spans="10:10">
      <c r="J1944" s="185"/>
    </row>
    <row r="1945" spans="10:10">
      <c r="J1945" s="185"/>
    </row>
    <row r="1946" spans="10:10">
      <c r="J1946" s="185"/>
    </row>
    <row r="1947" spans="10:10">
      <c r="J1947" s="185"/>
    </row>
    <row r="1948" spans="10:10">
      <c r="J1948" s="185"/>
    </row>
    <row r="1949" spans="10:10">
      <c r="J1949" s="185"/>
    </row>
    <row r="1950" spans="10:10">
      <c r="J1950" s="185"/>
    </row>
    <row r="1951" spans="10:10">
      <c r="J1951" s="185"/>
    </row>
    <row r="1952" spans="10:10">
      <c r="J1952" s="185"/>
    </row>
    <row r="1953" spans="10:10">
      <c r="J1953" s="185"/>
    </row>
    <row r="1954" spans="10:10">
      <c r="J1954" s="185"/>
    </row>
    <row r="1955" spans="10:10">
      <c r="J1955" s="185"/>
    </row>
    <row r="1956" spans="10:10">
      <c r="J1956" s="185"/>
    </row>
    <row r="1957" spans="10:10">
      <c r="J1957" s="185"/>
    </row>
    <row r="1958" spans="10:10">
      <c r="J1958" s="185"/>
    </row>
    <row r="1959" spans="10:10">
      <c r="J1959" s="185"/>
    </row>
    <row r="1960" spans="10:10">
      <c r="J1960" s="185"/>
    </row>
    <row r="1961" spans="10:10">
      <c r="J1961" s="185"/>
    </row>
    <row r="1962" spans="10:10">
      <c r="J1962" s="185"/>
    </row>
    <row r="1963" spans="10:10">
      <c r="J1963" s="185"/>
    </row>
    <row r="1964" spans="10:10">
      <c r="J1964" s="185"/>
    </row>
    <row r="1965" spans="10:10">
      <c r="J1965" s="185"/>
    </row>
    <row r="1966" spans="10:10">
      <c r="J1966" s="185"/>
    </row>
    <row r="1967" spans="10:10">
      <c r="J1967" s="185"/>
    </row>
    <row r="1968" spans="10:10">
      <c r="J1968" s="185"/>
    </row>
    <row r="1969" spans="10:10">
      <c r="J1969" s="185"/>
    </row>
    <row r="1970" spans="10:10">
      <c r="J1970" s="185"/>
    </row>
    <row r="1971" spans="10:10">
      <c r="J1971" s="185"/>
    </row>
    <row r="1972" spans="10:10">
      <c r="J1972" s="185"/>
    </row>
    <row r="1973" spans="10:10">
      <c r="J1973" s="185"/>
    </row>
    <row r="1974" spans="10:10">
      <c r="J1974" s="185"/>
    </row>
    <row r="1975" spans="10:10">
      <c r="J1975" s="185"/>
    </row>
    <row r="1976" spans="10:10">
      <c r="J1976" s="185"/>
    </row>
    <row r="1977" spans="10:10">
      <c r="J1977" s="185"/>
    </row>
    <row r="1978" spans="10:10">
      <c r="J1978" s="185"/>
    </row>
    <row r="1979" spans="10:10">
      <c r="J1979" s="185"/>
    </row>
    <row r="1980" spans="10:10">
      <c r="J1980" s="185"/>
    </row>
    <row r="1981" spans="10:10">
      <c r="J1981" s="185"/>
    </row>
    <row r="1982" spans="10:10">
      <c r="J1982" s="185"/>
    </row>
    <row r="1983" spans="10:10">
      <c r="J1983" s="185"/>
    </row>
    <row r="1984" spans="10:10">
      <c r="J1984" s="185"/>
    </row>
    <row r="1985" spans="10:10">
      <c r="J1985" s="185"/>
    </row>
    <row r="1986" spans="10:10">
      <c r="J1986" s="185"/>
    </row>
    <row r="1987" spans="10:10">
      <c r="J1987" s="185"/>
    </row>
    <row r="1988" spans="10:10">
      <c r="J1988" s="185"/>
    </row>
    <row r="1989" spans="10:10">
      <c r="J1989" s="185"/>
    </row>
    <row r="1990" spans="10:10">
      <c r="J1990" s="185"/>
    </row>
    <row r="1991" spans="10:10">
      <c r="J1991" s="185"/>
    </row>
    <row r="1992" spans="10:10">
      <c r="J1992" s="185"/>
    </row>
    <row r="1993" spans="10:10">
      <c r="J1993" s="185"/>
    </row>
    <row r="1994" spans="10:10">
      <c r="J1994" s="185"/>
    </row>
    <row r="1995" spans="10:10">
      <c r="J1995" s="185"/>
    </row>
    <row r="1996" spans="10:10">
      <c r="J1996" s="185"/>
    </row>
    <row r="1997" spans="10:10">
      <c r="J1997" s="185"/>
    </row>
    <row r="1998" spans="10:10">
      <c r="J1998" s="185"/>
    </row>
    <row r="1999" spans="10:10">
      <c r="J1999" s="185"/>
    </row>
    <row r="2000" spans="10:10">
      <c r="J2000" s="185"/>
    </row>
    <row r="2001" spans="10:10">
      <c r="J2001" s="185"/>
    </row>
    <row r="2002" spans="10:10">
      <c r="J2002" s="185"/>
    </row>
    <row r="2003" spans="10:10">
      <c r="J2003" s="185"/>
    </row>
    <row r="2004" spans="10:10">
      <c r="J2004" s="185"/>
    </row>
    <row r="2005" spans="10:10">
      <c r="J2005" s="185"/>
    </row>
    <row r="2006" spans="10:10">
      <c r="J2006" s="185"/>
    </row>
    <row r="2007" spans="10:10">
      <c r="J2007" s="185"/>
    </row>
    <row r="2008" spans="10:10">
      <c r="J2008" s="185"/>
    </row>
    <row r="2009" spans="10:10">
      <c r="J2009" s="185"/>
    </row>
    <row r="2010" spans="10:10">
      <c r="J2010" s="185"/>
    </row>
    <row r="2011" spans="10:10">
      <c r="J2011" s="185"/>
    </row>
    <row r="2012" spans="10:10">
      <c r="J2012" s="185"/>
    </row>
    <row r="2013" spans="10:10">
      <c r="J2013" s="185"/>
    </row>
    <row r="2014" spans="10:10">
      <c r="J2014" s="185"/>
    </row>
    <row r="2015" spans="10:10">
      <c r="J2015" s="185"/>
    </row>
    <row r="2016" spans="10:10">
      <c r="J2016" s="185"/>
    </row>
    <row r="2017" spans="10:10">
      <c r="J2017" s="185"/>
    </row>
    <row r="2018" spans="10:10">
      <c r="J2018" s="185"/>
    </row>
    <row r="2019" spans="10:10">
      <c r="J2019" s="185"/>
    </row>
    <row r="2020" spans="10:10">
      <c r="J2020" s="185"/>
    </row>
    <row r="2021" spans="10:10">
      <c r="J2021" s="185"/>
    </row>
    <row r="2022" spans="10:10">
      <c r="J2022" s="185"/>
    </row>
    <row r="2023" spans="10:10">
      <c r="J2023" s="185"/>
    </row>
    <row r="2024" spans="10:10">
      <c r="J2024" s="185"/>
    </row>
    <row r="2025" spans="10:10">
      <c r="J2025" s="185"/>
    </row>
    <row r="2026" spans="10:10">
      <c r="J2026" s="185"/>
    </row>
    <row r="2027" spans="10:10">
      <c r="J2027" s="185"/>
    </row>
    <row r="2028" spans="10:10">
      <c r="J2028" s="185"/>
    </row>
    <row r="2029" spans="10:10">
      <c r="J2029" s="185"/>
    </row>
    <row r="2030" spans="10:10">
      <c r="J2030" s="185"/>
    </row>
    <row r="2031" spans="10:10">
      <c r="J2031" s="185"/>
    </row>
    <row r="2032" spans="10:10">
      <c r="J2032" s="185"/>
    </row>
    <row r="2033" spans="10:10">
      <c r="J2033" s="185"/>
    </row>
    <row r="2034" spans="10:10">
      <c r="J2034" s="185"/>
    </row>
    <row r="2035" spans="10:10">
      <c r="J2035" s="185"/>
    </row>
    <row r="2036" spans="10:10">
      <c r="J2036" s="185"/>
    </row>
    <row r="2037" spans="10:10">
      <c r="J2037" s="185"/>
    </row>
    <row r="2038" spans="10:10">
      <c r="J2038" s="185"/>
    </row>
    <row r="2039" spans="10:10">
      <c r="J2039" s="185"/>
    </row>
    <row r="2040" spans="10:10">
      <c r="J2040" s="185"/>
    </row>
    <row r="2041" spans="10:10">
      <c r="J2041" s="185"/>
    </row>
    <row r="2042" spans="10:10">
      <c r="J2042" s="185"/>
    </row>
    <row r="2043" spans="10:10">
      <c r="J2043" s="185"/>
    </row>
    <row r="2044" spans="10:10">
      <c r="J2044" s="185"/>
    </row>
    <row r="2045" spans="10:10">
      <c r="J2045" s="185"/>
    </row>
    <row r="2046" spans="10:10">
      <c r="J2046" s="185"/>
    </row>
    <row r="2047" spans="10:10">
      <c r="J2047" s="185"/>
    </row>
    <row r="2048" spans="10:10">
      <c r="J2048" s="185"/>
    </row>
    <row r="2049" spans="10:10">
      <c r="J2049" s="185"/>
    </row>
    <row r="2050" spans="10:10">
      <c r="J2050" s="185"/>
    </row>
    <row r="2051" spans="10:10">
      <c r="J2051" s="185"/>
    </row>
    <row r="2052" spans="10:10">
      <c r="J2052" s="185"/>
    </row>
    <row r="2053" spans="10:10">
      <c r="J2053" s="185"/>
    </row>
    <row r="2054" spans="10:10">
      <c r="J2054" s="185"/>
    </row>
    <row r="2055" spans="10:10">
      <c r="J2055" s="185"/>
    </row>
    <row r="2056" spans="10:10">
      <c r="J2056" s="185"/>
    </row>
    <row r="2057" spans="10:10">
      <c r="J2057" s="185"/>
    </row>
    <row r="2058" spans="10:10">
      <c r="J2058" s="185"/>
    </row>
    <row r="2059" spans="10:10">
      <c r="J2059" s="185"/>
    </row>
    <row r="2060" spans="10:10">
      <c r="J2060" s="185"/>
    </row>
    <row r="2061" spans="10:10">
      <c r="J2061" s="185"/>
    </row>
    <row r="2062" spans="10:10">
      <c r="J2062" s="185"/>
    </row>
    <row r="2063" spans="10:10">
      <c r="J2063" s="185"/>
    </row>
    <row r="2064" spans="10:10">
      <c r="J2064" s="185"/>
    </row>
    <row r="2065" spans="10:10">
      <c r="J2065" s="185"/>
    </row>
    <row r="2066" spans="10:10">
      <c r="J2066" s="185"/>
    </row>
    <row r="2067" spans="10:10">
      <c r="J2067" s="185"/>
    </row>
    <row r="2068" spans="10:10">
      <c r="J2068" s="185"/>
    </row>
    <row r="2069" spans="10:10">
      <c r="J2069" s="185"/>
    </row>
    <row r="2070" spans="10:10">
      <c r="J2070" s="185"/>
    </row>
    <row r="2071" spans="10:10">
      <c r="J2071" s="185"/>
    </row>
    <row r="2072" spans="10:10">
      <c r="J2072" s="185"/>
    </row>
    <row r="2073" spans="10:10">
      <c r="J2073" s="185"/>
    </row>
    <row r="2074" spans="10:10">
      <c r="J2074" s="185"/>
    </row>
    <row r="2075" spans="10:10">
      <c r="J2075" s="185"/>
    </row>
    <row r="2076" spans="10:10">
      <c r="J2076" s="185"/>
    </row>
    <row r="2077" spans="10:10">
      <c r="J2077" s="185"/>
    </row>
    <row r="2078" spans="10:10">
      <c r="J2078" s="185"/>
    </row>
    <row r="2079" spans="10:10">
      <c r="J2079" s="185"/>
    </row>
    <row r="2080" spans="10:10">
      <c r="J2080" s="185"/>
    </row>
    <row r="2081" spans="10:10">
      <c r="J2081" s="185"/>
    </row>
    <row r="2082" spans="10:10">
      <c r="J2082" s="185"/>
    </row>
    <row r="2083" spans="10:10">
      <c r="J2083" s="185"/>
    </row>
    <row r="2084" spans="10:10">
      <c r="J2084" s="185"/>
    </row>
    <row r="2085" spans="10:10">
      <c r="J2085" s="185"/>
    </row>
    <row r="2086" spans="10:10">
      <c r="J2086" s="185"/>
    </row>
    <row r="2087" spans="10:10">
      <c r="J2087" s="185"/>
    </row>
    <row r="2088" spans="10:10">
      <c r="J2088" s="185"/>
    </row>
    <row r="2089" spans="10:10">
      <c r="J2089" s="185"/>
    </row>
    <row r="2090" spans="10:10">
      <c r="J2090" s="185"/>
    </row>
    <row r="2091" spans="10:10">
      <c r="J2091" s="185"/>
    </row>
    <row r="2092" spans="10:10">
      <c r="J2092" s="185"/>
    </row>
    <row r="2093" spans="10:10">
      <c r="J2093" s="185"/>
    </row>
    <row r="2094" spans="10:10">
      <c r="J2094" s="185"/>
    </row>
    <row r="2095" spans="10:10">
      <c r="J2095" s="185"/>
    </row>
    <row r="2096" spans="10:10">
      <c r="J2096" s="185"/>
    </row>
    <row r="2097" spans="10:10">
      <c r="J2097" s="185"/>
    </row>
    <row r="2098" spans="10:10">
      <c r="J2098" s="185"/>
    </row>
    <row r="2099" spans="10:10">
      <c r="J2099" s="185"/>
    </row>
    <row r="2100" spans="10:10">
      <c r="J2100" s="185"/>
    </row>
    <row r="2101" spans="10:10">
      <c r="J2101" s="185"/>
    </row>
    <row r="2102" spans="10:10">
      <c r="J2102" s="185"/>
    </row>
    <row r="2103" spans="10:10">
      <c r="J2103" s="185"/>
    </row>
    <row r="2104" spans="10:10">
      <c r="J2104" s="185"/>
    </row>
    <row r="2105" spans="10:10">
      <c r="J2105" s="185"/>
    </row>
    <row r="2106" spans="10:10">
      <c r="J2106" s="185"/>
    </row>
    <row r="2107" spans="10:10">
      <c r="J2107" s="185"/>
    </row>
    <row r="2108" spans="10:10">
      <c r="J2108" s="185"/>
    </row>
    <row r="2109" spans="10:10">
      <c r="J2109" s="185"/>
    </row>
    <row r="2110" spans="10:10">
      <c r="J2110" s="185"/>
    </row>
    <row r="2111" spans="10:10">
      <c r="J2111" s="185"/>
    </row>
    <row r="2112" spans="10:10">
      <c r="J2112" s="185"/>
    </row>
    <row r="2113" spans="10:10">
      <c r="J2113" s="185"/>
    </row>
    <row r="2114" spans="10:10">
      <c r="J2114" s="185"/>
    </row>
    <row r="2115" spans="10:10">
      <c r="J2115" s="185"/>
    </row>
    <row r="2116" spans="10:10">
      <c r="J2116" s="185"/>
    </row>
    <row r="2117" spans="10:10">
      <c r="J2117" s="185"/>
    </row>
    <row r="2118" spans="10:10">
      <c r="J2118" s="185"/>
    </row>
    <row r="2119" spans="10:10">
      <c r="J2119" s="185"/>
    </row>
    <row r="2120" spans="10:10">
      <c r="J2120" s="185"/>
    </row>
    <row r="2121" spans="10:10">
      <c r="J2121" s="185"/>
    </row>
    <row r="2122" spans="10:10">
      <c r="J2122" s="185"/>
    </row>
    <row r="2123" spans="10:10">
      <c r="J2123" s="185"/>
    </row>
    <row r="2124" spans="10:10">
      <c r="J2124" s="185"/>
    </row>
    <row r="2125" spans="10:10">
      <c r="J2125" s="185"/>
    </row>
    <row r="2126" spans="10:10">
      <c r="J2126" s="185"/>
    </row>
    <row r="2127" spans="10:10">
      <c r="J2127" s="185"/>
    </row>
    <row r="2128" spans="10:10">
      <c r="J2128" s="185"/>
    </row>
    <row r="2129" spans="10:10">
      <c r="J2129" s="185"/>
    </row>
    <row r="2130" spans="10:10">
      <c r="J2130" s="185"/>
    </row>
    <row r="2131" spans="10:10">
      <c r="J2131" s="185"/>
    </row>
    <row r="2132" spans="10:10">
      <c r="J2132" s="185"/>
    </row>
    <row r="2133" spans="10:10">
      <c r="J2133" s="185"/>
    </row>
    <row r="2134" spans="10:10">
      <c r="J2134" s="185"/>
    </row>
    <row r="2135" spans="10:10">
      <c r="J2135" s="185"/>
    </row>
    <row r="2136" spans="10:10">
      <c r="J2136" s="185"/>
    </row>
    <row r="2137" spans="10:10">
      <c r="J2137" s="185"/>
    </row>
    <row r="2138" spans="10:10">
      <c r="J2138" s="185"/>
    </row>
    <row r="2139" spans="10:10">
      <c r="J2139" s="185"/>
    </row>
    <row r="2140" spans="10:10">
      <c r="J2140" s="185"/>
    </row>
    <row r="2141" spans="10:10">
      <c r="J2141" s="185"/>
    </row>
    <row r="2142" spans="10:10">
      <c r="J2142" s="185"/>
    </row>
    <row r="2143" spans="10:10">
      <c r="J2143" s="185"/>
    </row>
    <row r="2144" spans="10:10">
      <c r="J2144" s="185"/>
    </row>
    <row r="2145" spans="10:10">
      <c r="J2145" s="185"/>
    </row>
    <row r="2146" spans="10:10">
      <c r="J2146" s="185"/>
    </row>
    <row r="2147" spans="10:10">
      <c r="J2147" s="185"/>
    </row>
    <row r="2148" spans="10:10">
      <c r="J2148" s="185"/>
    </row>
    <row r="2149" spans="10:10">
      <c r="J2149" s="185"/>
    </row>
    <row r="2150" spans="10:10">
      <c r="J2150" s="185"/>
    </row>
    <row r="2151" spans="10:10">
      <c r="J2151" s="185"/>
    </row>
    <row r="2152" spans="10:10">
      <c r="J2152" s="185"/>
    </row>
    <row r="2153" spans="10:10">
      <c r="J2153" s="185"/>
    </row>
    <row r="2154" spans="10:10">
      <c r="J2154" s="185"/>
    </row>
    <row r="2155" spans="10:10">
      <c r="J2155" s="185"/>
    </row>
    <row r="2156" spans="10:10">
      <c r="J2156" s="185"/>
    </row>
    <row r="2157" spans="10:10">
      <c r="J2157" s="185"/>
    </row>
    <row r="2158" spans="10:10">
      <c r="J2158" s="185"/>
    </row>
    <row r="2159" spans="10:10">
      <c r="J2159" s="185"/>
    </row>
    <row r="2160" spans="10:10">
      <c r="J2160" s="185"/>
    </row>
    <row r="2161" spans="10:10">
      <c r="J2161" s="185"/>
    </row>
    <row r="2162" spans="10:10">
      <c r="J2162" s="185"/>
    </row>
    <row r="2163" spans="10:10">
      <c r="J2163" s="185"/>
    </row>
    <row r="2164" spans="10:10">
      <c r="J2164" s="185"/>
    </row>
    <row r="2165" spans="10:10">
      <c r="J2165" s="185"/>
    </row>
    <row r="2166" spans="10:10">
      <c r="J2166" s="185"/>
    </row>
    <row r="2167" spans="10:10">
      <c r="J2167" s="185"/>
    </row>
    <row r="2168" spans="10:10">
      <c r="J2168" s="185"/>
    </row>
    <row r="2169" spans="10:10">
      <c r="J2169" s="185"/>
    </row>
    <row r="2170" spans="10:10">
      <c r="J2170" s="185"/>
    </row>
    <row r="2171" spans="10:10">
      <c r="J2171" s="185"/>
    </row>
    <row r="2172" spans="10:10">
      <c r="J2172" s="185"/>
    </row>
    <row r="2173" spans="10:10">
      <c r="J2173" s="185"/>
    </row>
    <row r="2174" spans="10:10">
      <c r="J2174" s="185"/>
    </row>
    <row r="2175" spans="10:10">
      <c r="J2175" s="185"/>
    </row>
    <row r="2176" spans="10:10">
      <c r="J2176" s="185"/>
    </row>
    <row r="2177" spans="10:10">
      <c r="J2177" s="185"/>
    </row>
    <row r="2178" spans="10:10">
      <c r="J2178" s="185"/>
    </row>
    <row r="2179" spans="10:10">
      <c r="J2179" s="185"/>
    </row>
    <row r="2180" spans="10:10">
      <c r="J2180" s="185"/>
    </row>
    <row r="2181" spans="10:10">
      <c r="J2181" s="185"/>
    </row>
    <row r="2182" spans="10:10">
      <c r="J2182" s="185"/>
    </row>
    <row r="2183" spans="10:10">
      <c r="J2183" s="185"/>
    </row>
    <row r="2184" spans="10:10">
      <c r="J2184" s="185"/>
    </row>
    <row r="2185" spans="10:10">
      <c r="J2185" s="185"/>
    </row>
    <row r="2186" spans="10:10">
      <c r="J2186" s="185"/>
    </row>
    <row r="2187" spans="10:10">
      <c r="J2187" s="185"/>
    </row>
    <row r="2188" spans="10:10">
      <c r="J2188" s="185"/>
    </row>
    <row r="2189" spans="10:10">
      <c r="J2189" s="185"/>
    </row>
    <row r="2190" spans="10:10">
      <c r="J2190" s="185"/>
    </row>
    <row r="2191" spans="10:10">
      <c r="J2191" s="185"/>
    </row>
    <row r="2192" spans="10:10">
      <c r="J2192" s="185"/>
    </row>
    <row r="2193" spans="10:10">
      <c r="J2193" s="185"/>
    </row>
    <row r="2194" spans="10:10">
      <c r="J2194" s="185"/>
    </row>
    <row r="2195" spans="10:10">
      <c r="J2195" s="185"/>
    </row>
    <row r="2196" spans="10:10">
      <c r="J2196" s="185"/>
    </row>
    <row r="2197" spans="10:10">
      <c r="J2197" s="185"/>
    </row>
    <row r="2198" spans="10:10">
      <c r="J2198" s="185"/>
    </row>
    <row r="2199" spans="10:10">
      <c r="J2199" s="185"/>
    </row>
    <row r="2200" spans="10:10">
      <c r="J2200" s="185"/>
    </row>
    <row r="2201" spans="10:10">
      <c r="J2201" s="185"/>
    </row>
    <row r="2202" spans="10:10">
      <c r="J2202" s="185"/>
    </row>
    <row r="2203" spans="10:10">
      <c r="J2203" s="185"/>
    </row>
    <row r="2204" spans="10:10">
      <c r="J2204" s="185"/>
    </row>
    <row r="2205" spans="10:10">
      <c r="J2205" s="185"/>
    </row>
    <row r="2206" spans="10:10">
      <c r="J2206" s="185"/>
    </row>
    <row r="2207" spans="10:10">
      <c r="J2207" s="185"/>
    </row>
    <row r="2208" spans="10:10">
      <c r="J2208" s="185"/>
    </row>
    <row r="2209" spans="10:10">
      <c r="J2209" s="185"/>
    </row>
    <row r="2210" spans="10:10">
      <c r="J2210" s="185"/>
    </row>
    <row r="2211" spans="10:10">
      <c r="J2211" s="185"/>
    </row>
    <row r="2212" spans="10:10">
      <c r="J2212" s="185"/>
    </row>
    <row r="2213" spans="10:10">
      <c r="J2213" s="185"/>
    </row>
    <row r="2214" spans="10:10">
      <c r="J2214" s="185"/>
    </row>
    <row r="2215" spans="10:10">
      <c r="J2215" s="185"/>
    </row>
    <row r="2216" spans="10:10">
      <c r="J2216" s="185"/>
    </row>
    <row r="2217" spans="10:10">
      <c r="J2217" s="185"/>
    </row>
    <row r="2218" spans="10:10">
      <c r="J2218" s="185"/>
    </row>
    <row r="2219" spans="10:10">
      <c r="J2219" s="185"/>
    </row>
    <row r="2220" spans="10:10">
      <c r="J2220" s="185"/>
    </row>
    <row r="2221" spans="10:10">
      <c r="J2221" s="185"/>
    </row>
    <row r="2222" spans="10:10">
      <c r="J2222" s="185"/>
    </row>
    <row r="2223" spans="10:10">
      <c r="J2223" s="185"/>
    </row>
    <row r="2224" spans="10:10">
      <c r="J2224" s="185"/>
    </row>
    <row r="2225" spans="10:10">
      <c r="J2225" s="185"/>
    </row>
    <row r="2226" spans="10:10">
      <c r="J2226" s="185"/>
    </row>
    <row r="2227" spans="10:10">
      <c r="J2227" s="185"/>
    </row>
    <row r="2228" spans="10:10">
      <c r="J2228" s="185"/>
    </row>
    <row r="2229" spans="10:10">
      <c r="J2229" s="185"/>
    </row>
    <row r="2230" spans="10:10">
      <c r="J2230" s="185"/>
    </row>
    <row r="2231" spans="10:10">
      <c r="J2231" s="185"/>
    </row>
    <row r="2232" spans="10:10">
      <c r="J2232" s="185"/>
    </row>
    <row r="2233" spans="10:10">
      <c r="J2233" s="185"/>
    </row>
    <row r="2234" spans="10:10">
      <c r="J2234" s="185"/>
    </row>
    <row r="2235" spans="10:10">
      <c r="J2235" s="185"/>
    </row>
    <row r="2236" spans="10:10">
      <c r="J2236" s="185"/>
    </row>
    <row r="2237" spans="10:10">
      <c r="J2237" s="185"/>
    </row>
    <row r="2238" spans="10:10">
      <c r="J2238" s="185"/>
    </row>
    <row r="2239" spans="10:10">
      <c r="J2239" s="185"/>
    </row>
    <row r="2240" spans="10:10">
      <c r="J2240" s="185"/>
    </row>
    <row r="2241" spans="10:10">
      <c r="J2241" s="185"/>
    </row>
    <row r="2242" spans="10:10">
      <c r="J2242" s="185"/>
    </row>
    <row r="2243" spans="10:10">
      <c r="J2243" s="185"/>
    </row>
    <row r="2244" spans="10:10">
      <c r="J2244" s="185"/>
    </row>
    <row r="2245" spans="10:10">
      <c r="J2245" s="185"/>
    </row>
    <row r="2246" spans="10:10">
      <c r="J2246" s="185"/>
    </row>
    <row r="2247" spans="10:10">
      <c r="J2247" s="185"/>
    </row>
    <row r="2248" spans="10:10">
      <c r="J2248" s="185"/>
    </row>
    <row r="2249" spans="10:10">
      <c r="J2249" s="185"/>
    </row>
    <row r="2250" spans="10:10">
      <c r="J2250" s="185"/>
    </row>
    <row r="2251" spans="10:10">
      <c r="J2251" s="185"/>
    </row>
    <row r="2252" spans="10:10">
      <c r="J2252" s="185"/>
    </row>
    <row r="2253" spans="10:10">
      <c r="J2253" s="185"/>
    </row>
    <row r="2254" spans="10:10">
      <c r="J2254" s="185"/>
    </row>
    <row r="2255" spans="10:10">
      <c r="J2255" s="185"/>
    </row>
    <row r="2256" spans="10:10">
      <c r="J2256" s="185"/>
    </row>
    <row r="2257" spans="10:10">
      <c r="J2257" s="185"/>
    </row>
    <row r="2258" spans="10:10">
      <c r="J2258" s="185"/>
    </row>
    <row r="2259" spans="10:10">
      <c r="J2259" s="185"/>
    </row>
    <row r="2260" spans="10:10">
      <c r="J2260" s="185"/>
    </row>
    <row r="2261" spans="10:10">
      <c r="J2261" s="185"/>
    </row>
    <row r="2262" spans="10:10">
      <c r="J2262" s="185"/>
    </row>
    <row r="2263" spans="10:10">
      <c r="J2263" s="185"/>
    </row>
    <row r="2264" spans="10:10">
      <c r="J2264" s="185"/>
    </row>
    <row r="2265" spans="10:10">
      <c r="J2265" s="185"/>
    </row>
    <row r="2266" spans="10:10">
      <c r="J2266" s="185"/>
    </row>
    <row r="2267" spans="10:10">
      <c r="J2267" s="185"/>
    </row>
    <row r="2268" spans="10:10">
      <c r="J2268" s="185"/>
    </row>
    <row r="2269" spans="10:10">
      <c r="J2269" s="185"/>
    </row>
    <row r="2270" spans="10:10">
      <c r="J2270" s="185"/>
    </row>
    <row r="2271" spans="10:10">
      <c r="J2271" s="185"/>
    </row>
    <row r="2272" spans="10:10">
      <c r="J2272" s="185"/>
    </row>
    <row r="2273" spans="10:10">
      <c r="J2273" s="185"/>
    </row>
    <row r="2274" spans="10:10">
      <c r="J2274" s="185"/>
    </row>
    <row r="2275" spans="10:10">
      <c r="J2275" s="185"/>
    </row>
    <row r="2276" spans="10:10">
      <c r="J2276" s="185"/>
    </row>
    <row r="2277" spans="10:10">
      <c r="J2277" s="185"/>
    </row>
    <row r="2278" spans="10:10">
      <c r="J2278" s="185"/>
    </row>
    <row r="2279" spans="10:10">
      <c r="J2279" s="185"/>
    </row>
    <row r="2280" spans="10:10">
      <c r="J2280" s="185"/>
    </row>
    <row r="2281" spans="10:10">
      <c r="J2281" s="185"/>
    </row>
    <row r="2282" spans="10:10">
      <c r="J2282" s="185"/>
    </row>
    <row r="2283" spans="10:10">
      <c r="J2283" s="185"/>
    </row>
    <row r="2284" spans="10:10">
      <c r="J2284" s="185"/>
    </row>
    <row r="2285" spans="10:10">
      <c r="J2285" s="185"/>
    </row>
    <row r="2286" spans="10:10">
      <c r="J2286" s="185"/>
    </row>
    <row r="2287" spans="10:10">
      <c r="J2287" s="185"/>
    </row>
    <row r="2288" spans="10:10">
      <c r="J2288" s="185"/>
    </row>
    <row r="2289" spans="10:10">
      <c r="J2289" s="185"/>
    </row>
    <row r="2290" spans="10:10">
      <c r="J2290" s="185"/>
    </row>
    <row r="2291" spans="10:10">
      <c r="J2291" s="185"/>
    </row>
    <row r="2292" spans="10:10">
      <c r="J2292" s="185"/>
    </row>
    <row r="2293" spans="10:10">
      <c r="J2293" s="185"/>
    </row>
    <row r="2294" spans="10:10">
      <c r="J2294" s="185"/>
    </row>
    <row r="2295" spans="10:10">
      <c r="J2295" s="185"/>
    </row>
    <row r="2296" spans="10:10">
      <c r="J2296" s="185"/>
    </row>
    <row r="2297" spans="10:10">
      <c r="J2297" s="185"/>
    </row>
    <row r="2298" spans="10:10">
      <c r="J2298" s="185"/>
    </row>
    <row r="2299" spans="10:10">
      <c r="J2299" s="185"/>
    </row>
    <row r="2300" spans="10:10">
      <c r="J2300" s="185"/>
    </row>
    <row r="2301" spans="10:10">
      <c r="J2301" s="185"/>
    </row>
    <row r="2302" spans="10:10">
      <c r="J2302" s="185"/>
    </row>
    <row r="2303" spans="10:10">
      <c r="J2303" s="185"/>
    </row>
    <row r="2304" spans="10:10">
      <c r="J2304" s="185"/>
    </row>
    <row r="2305" spans="10:10">
      <c r="J2305" s="185"/>
    </row>
    <row r="2306" spans="10:10">
      <c r="J2306" s="185"/>
    </row>
    <row r="2307" spans="10:10">
      <c r="J2307" s="185"/>
    </row>
    <row r="2308" spans="10:10">
      <c r="J2308" s="185"/>
    </row>
    <row r="2309" spans="10:10">
      <c r="J2309" s="185"/>
    </row>
    <row r="2310" spans="10:10">
      <c r="J2310" s="185"/>
    </row>
    <row r="2311" spans="10:10">
      <c r="J2311" s="185"/>
    </row>
    <row r="2312" spans="10:10">
      <c r="J2312" s="185"/>
    </row>
    <row r="2313" spans="10:10">
      <c r="J2313" s="185"/>
    </row>
    <row r="2314" spans="10:10">
      <c r="J2314" s="185"/>
    </row>
    <row r="2315" spans="10:10">
      <c r="J2315" s="185"/>
    </row>
    <row r="2316" spans="10:10">
      <c r="J2316" s="185"/>
    </row>
    <row r="2317" spans="10:10">
      <c r="J2317" s="185"/>
    </row>
    <row r="2318" spans="10:10">
      <c r="J2318" s="185"/>
    </row>
    <row r="2319" spans="10:10">
      <c r="J2319" s="185"/>
    </row>
    <row r="2320" spans="10:10">
      <c r="J2320" s="185"/>
    </row>
    <row r="2321" spans="10:10">
      <c r="J2321" s="185"/>
    </row>
    <row r="2322" spans="10:10">
      <c r="J2322" s="185"/>
    </row>
    <row r="2323" spans="10:10">
      <c r="J2323" s="185"/>
    </row>
    <row r="2324" spans="10:10">
      <c r="J2324" s="185"/>
    </row>
    <row r="2325" spans="10:10">
      <c r="J2325" s="185"/>
    </row>
    <row r="2326" spans="10:10">
      <c r="J2326" s="185"/>
    </row>
    <row r="2327" spans="10:10">
      <c r="J2327" s="185"/>
    </row>
    <row r="2328" spans="10:10">
      <c r="J2328" s="185"/>
    </row>
    <row r="2329" spans="10:10">
      <c r="J2329" s="185"/>
    </row>
    <row r="2330" spans="10:10">
      <c r="J2330" s="185"/>
    </row>
    <row r="2331" spans="10:10">
      <c r="J2331" s="185"/>
    </row>
    <row r="2332" spans="10:10">
      <c r="J2332" s="185"/>
    </row>
    <row r="2333" spans="10:10">
      <c r="J2333" s="185"/>
    </row>
    <row r="2334" spans="10:10">
      <c r="J2334" s="185"/>
    </row>
    <row r="2335" spans="10:10">
      <c r="J2335" s="185"/>
    </row>
    <row r="2336" spans="10:10">
      <c r="J2336" s="185"/>
    </row>
    <row r="2337" spans="10:10">
      <c r="J2337" s="185"/>
    </row>
    <row r="2338" spans="10:10">
      <c r="J2338" s="185"/>
    </row>
    <row r="2339" spans="10:10">
      <c r="J2339" s="185"/>
    </row>
    <row r="2340" spans="10:10">
      <c r="J2340" s="185"/>
    </row>
    <row r="2341" spans="10:10">
      <c r="J2341" s="185"/>
    </row>
    <row r="2342" spans="10:10">
      <c r="J2342" s="185"/>
    </row>
    <row r="2343" spans="10:10">
      <c r="J2343" s="185"/>
    </row>
    <row r="2344" spans="10:10">
      <c r="J2344" s="185"/>
    </row>
    <row r="2345" spans="10:10">
      <c r="J2345" s="185"/>
    </row>
    <row r="2346" spans="10:10">
      <c r="J2346" s="185"/>
    </row>
    <row r="2347" spans="10:10">
      <c r="J2347" s="185"/>
    </row>
    <row r="2348" spans="10:10">
      <c r="J2348" s="185"/>
    </row>
    <row r="2349" spans="10:10">
      <c r="J2349" s="185"/>
    </row>
    <row r="2350" spans="10:10">
      <c r="J2350" s="185"/>
    </row>
    <row r="2351" spans="10:10">
      <c r="J2351" s="185"/>
    </row>
    <row r="2352" spans="10:10">
      <c r="J2352" s="185"/>
    </row>
    <row r="2353" spans="10:10">
      <c r="J2353" s="185"/>
    </row>
    <row r="2354" spans="10:10">
      <c r="J2354" s="185"/>
    </row>
    <row r="2355" spans="10:10">
      <c r="J2355" s="185"/>
    </row>
    <row r="2356" spans="10:10">
      <c r="J2356" s="185"/>
    </row>
    <row r="2357" spans="10:10">
      <c r="J2357" s="185"/>
    </row>
    <row r="2358" spans="10:10">
      <c r="J2358" s="185"/>
    </row>
    <row r="2359" spans="10:10">
      <c r="J2359" s="185"/>
    </row>
    <row r="2360" spans="10:10">
      <c r="J2360" s="185"/>
    </row>
    <row r="2361" spans="10:10">
      <c r="J2361" s="185"/>
    </row>
    <row r="2362" spans="10:10">
      <c r="J2362" s="185"/>
    </row>
    <row r="2363" spans="10:10">
      <c r="J2363" s="185"/>
    </row>
    <row r="2364" spans="10:10">
      <c r="J2364" s="185"/>
    </row>
    <row r="2365" spans="10:10">
      <c r="J2365" s="185"/>
    </row>
    <row r="2366" spans="10:10">
      <c r="J2366" s="185"/>
    </row>
    <row r="2367" spans="10:10">
      <c r="J2367" s="185"/>
    </row>
    <row r="2368" spans="10:10">
      <c r="J2368" s="185"/>
    </row>
    <row r="2369" spans="10:10">
      <c r="J2369" s="185"/>
    </row>
    <row r="2370" spans="10:10">
      <c r="J2370" s="185"/>
    </row>
    <row r="2371" spans="10:10">
      <c r="J2371" s="185"/>
    </row>
    <row r="2372" spans="10:10">
      <c r="J2372" s="185"/>
    </row>
    <row r="2373" spans="10:10">
      <c r="J2373" s="185"/>
    </row>
    <row r="2374" spans="10:10">
      <c r="J2374" s="185"/>
    </row>
    <row r="2375" spans="10:10">
      <c r="J2375" s="185"/>
    </row>
    <row r="2376" spans="10:10">
      <c r="J2376" s="185"/>
    </row>
    <row r="2377" spans="10:10">
      <c r="J2377" s="185"/>
    </row>
    <row r="2378" spans="10:10">
      <c r="J2378" s="185"/>
    </row>
    <row r="2379" spans="10:10">
      <c r="J2379" s="185"/>
    </row>
    <row r="2380" spans="10:10">
      <c r="J2380" s="185"/>
    </row>
    <row r="2381" spans="10:10">
      <c r="J2381" s="185"/>
    </row>
    <row r="2382" spans="10:10">
      <c r="J2382" s="185"/>
    </row>
    <row r="2383" spans="10:10">
      <c r="J2383" s="185"/>
    </row>
    <row r="2384" spans="10:10">
      <c r="J2384" s="185"/>
    </row>
    <row r="2385" spans="10:10">
      <c r="J2385" s="185"/>
    </row>
    <row r="2386" spans="10:10">
      <c r="J2386" s="185"/>
    </row>
    <row r="2387" spans="10:10">
      <c r="J2387" s="185"/>
    </row>
    <row r="2388" spans="10:10">
      <c r="J2388" s="185"/>
    </row>
    <row r="2389" spans="10:10">
      <c r="J2389" s="185"/>
    </row>
    <row r="2390" spans="10:10">
      <c r="J2390" s="185"/>
    </row>
    <row r="2391" spans="10:10">
      <c r="J2391" s="185"/>
    </row>
    <row r="2392" spans="10:10">
      <c r="J2392" s="185"/>
    </row>
    <row r="2393" spans="10:10">
      <c r="J2393" s="185"/>
    </row>
    <row r="2394" spans="10:10">
      <c r="J2394" s="185"/>
    </row>
    <row r="2395" spans="10:10">
      <c r="J2395" s="185"/>
    </row>
    <row r="2396" spans="10:10">
      <c r="J2396" s="185"/>
    </row>
    <row r="2397" spans="10:10">
      <c r="J2397" s="185"/>
    </row>
    <row r="2398" spans="10:10">
      <c r="J2398" s="185"/>
    </row>
    <row r="2399" spans="10:10">
      <c r="J2399" s="185"/>
    </row>
    <row r="2400" spans="10:10">
      <c r="J2400" s="185"/>
    </row>
    <row r="2401" spans="10:10">
      <c r="J2401" s="185"/>
    </row>
    <row r="2402" spans="10:10">
      <c r="J2402" s="185"/>
    </row>
    <row r="2403" spans="10:10">
      <c r="J2403" s="185"/>
    </row>
    <row r="2404" spans="10:10">
      <c r="J2404" s="185"/>
    </row>
    <row r="2405" spans="10:10">
      <c r="J2405" s="185"/>
    </row>
    <row r="2406" spans="10:10">
      <c r="J2406" s="185"/>
    </row>
    <row r="2407" spans="10:10">
      <c r="J2407" s="185"/>
    </row>
    <row r="2408" spans="10:10">
      <c r="J2408" s="185"/>
    </row>
    <row r="2409" spans="10:10">
      <c r="J2409" s="185"/>
    </row>
    <row r="2410" spans="10:10">
      <c r="J2410" s="185"/>
    </row>
    <row r="2411" spans="10:10">
      <c r="J2411" s="185"/>
    </row>
    <row r="2412" spans="10:10">
      <c r="J2412" s="185"/>
    </row>
    <row r="2413" spans="10:10">
      <c r="J2413" s="185"/>
    </row>
    <row r="2414" spans="10:10">
      <c r="J2414" s="185"/>
    </row>
    <row r="2415" spans="10:10">
      <c r="J2415" s="185"/>
    </row>
    <row r="2416" spans="10:10">
      <c r="J2416" s="185"/>
    </row>
    <row r="2417" spans="10:10">
      <c r="J2417" s="185"/>
    </row>
    <row r="2418" spans="10:10">
      <c r="J2418" s="185"/>
    </row>
    <row r="2419" spans="10:10">
      <c r="J2419" s="185"/>
    </row>
    <row r="2420" spans="10:10">
      <c r="J2420" s="185"/>
    </row>
    <row r="2421" spans="10:10">
      <c r="J2421" s="185"/>
    </row>
    <row r="2422" spans="10:10">
      <c r="J2422" s="185"/>
    </row>
    <row r="2423" spans="10:10">
      <c r="J2423" s="185"/>
    </row>
    <row r="2424" spans="10:10">
      <c r="J2424" s="185"/>
    </row>
    <row r="2425" spans="10:10">
      <c r="J2425" s="185"/>
    </row>
    <row r="2426" spans="10:10">
      <c r="J2426" s="185"/>
    </row>
    <row r="2427" spans="10:10">
      <c r="J2427" s="185"/>
    </row>
    <row r="2428" spans="10:10">
      <c r="J2428" s="185"/>
    </row>
    <row r="2429" spans="10:10">
      <c r="J2429" s="185"/>
    </row>
    <row r="2430" spans="10:10">
      <c r="J2430" s="185"/>
    </row>
    <row r="2431" spans="10:10">
      <c r="J2431" s="185"/>
    </row>
    <row r="2432" spans="10:10">
      <c r="J2432" s="185"/>
    </row>
    <row r="2433" spans="10:10">
      <c r="J2433" s="185"/>
    </row>
    <row r="2434" spans="10:10">
      <c r="J2434" s="185"/>
    </row>
    <row r="2435" spans="10:10">
      <c r="J2435" s="185"/>
    </row>
    <row r="2436" spans="10:10">
      <c r="J2436" s="185"/>
    </row>
    <row r="2437" spans="10:10">
      <c r="J2437" s="185"/>
    </row>
    <row r="2438" spans="10:10">
      <c r="J2438" s="185"/>
    </row>
    <row r="2439" spans="10:10">
      <c r="J2439" s="185"/>
    </row>
    <row r="2440" spans="10:10">
      <c r="J2440" s="185"/>
    </row>
    <row r="2441" spans="10:10">
      <c r="J2441" s="185"/>
    </row>
    <row r="2442" spans="10:10">
      <c r="J2442" s="185"/>
    </row>
    <row r="2443" spans="10:10">
      <c r="J2443" s="185"/>
    </row>
    <row r="2444" spans="10:10">
      <c r="J2444" s="185"/>
    </row>
    <row r="2445" spans="10:10">
      <c r="J2445" s="185"/>
    </row>
    <row r="2446" spans="10:10">
      <c r="J2446" s="185"/>
    </row>
    <row r="2447" spans="10:10">
      <c r="J2447" s="185"/>
    </row>
    <row r="2448" spans="10:10">
      <c r="J2448" s="185"/>
    </row>
    <row r="2449" spans="10:10">
      <c r="J2449" s="185"/>
    </row>
    <row r="2450" spans="10:10">
      <c r="J2450" s="185"/>
    </row>
    <row r="2451" spans="10:10">
      <c r="J2451" s="185"/>
    </row>
    <row r="2452" spans="10:10">
      <c r="J2452" s="185"/>
    </row>
    <row r="2453" spans="10:10">
      <c r="J2453" s="185"/>
    </row>
    <row r="2454" spans="10:10">
      <c r="J2454" s="185"/>
    </row>
    <row r="2455" spans="10:10">
      <c r="J2455" s="185"/>
    </row>
    <row r="2456" spans="10:10">
      <c r="J2456" s="185"/>
    </row>
    <row r="2457" spans="10:10">
      <c r="J2457" s="185"/>
    </row>
    <row r="2458" spans="10:10">
      <c r="J2458" s="185"/>
    </row>
    <row r="2459" spans="10:10">
      <c r="J2459" s="185"/>
    </row>
    <row r="2460" spans="10:10">
      <c r="J2460" s="185"/>
    </row>
    <row r="2461" spans="10:10">
      <c r="J2461" s="185"/>
    </row>
    <row r="2462" spans="10:10">
      <c r="J2462" s="185"/>
    </row>
    <row r="2463" spans="10:10">
      <c r="J2463" s="185"/>
    </row>
    <row r="2464" spans="10:10">
      <c r="J2464" s="185"/>
    </row>
    <row r="2465" spans="10:10">
      <c r="J2465" s="185"/>
    </row>
    <row r="2466" spans="10:10">
      <c r="J2466" s="185"/>
    </row>
    <row r="2467" spans="10:10">
      <c r="J2467" s="185"/>
    </row>
    <row r="2468" spans="10:10">
      <c r="J2468" s="185"/>
    </row>
    <row r="2469" spans="10:10">
      <c r="J2469" s="185"/>
    </row>
    <row r="2470" spans="10:10">
      <c r="J2470" s="185"/>
    </row>
    <row r="2471" spans="10:10">
      <c r="J2471" s="185"/>
    </row>
    <row r="2472" spans="10:10">
      <c r="J2472" s="185"/>
    </row>
    <row r="2473" spans="10:10">
      <c r="J2473" s="185"/>
    </row>
    <row r="2474" spans="10:10">
      <c r="J2474" s="185"/>
    </row>
    <row r="2475" spans="10:10">
      <c r="J2475" s="185"/>
    </row>
    <row r="2476" spans="10:10">
      <c r="J2476" s="185"/>
    </row>
    <row r="2477" spans="10:10">
      <c r="J2477" s="185"/>
    </row>
    <row r="2478" spans="10:10">
      <c r="J2478" s="185"/>
    </row>
    <row r="2479" spans="10:10">
      <c r="J2479" s="185"/>
    </row>
    <row r="2480" spans="10:10">
      <c r="J2480" s="185"/>
    </row>
    <row r="2481" spans="10:10">
      <c r="J2481" s="185"/>
    </row>
    <row r="2482" spans="10:10">
      <c r="J2482" s="185"/>
    </row>
    <row r="2483" spans="10:10">
      <c r="J2483" s="185"/>
    </row>
    <row r="2484" spans="10:10">
      <c r="J2484" s="185"/>
    </row>
    <row r="2485" spans="10:10">
      <c r="J2485" s="185"/>
    </row>
    <row r="2486" spans="10:10">
      <c r="J2486" s="185"/>
    </row>
    <row r="2487" spans="10:10">
      <c r="J2487" s="185"/>
    </row>
    <row r="2488" spans="10:10">
      <c r="J2488" s="185"/>
    </row>
    <row r="2489" spans="10:10">
      <c r="J2489" s="185"/>
    </row>
    <row r="2490" spans="10:10">
      <c r="J2490" s="185"/>
    </row>
    <row r="2491" spans="10:10">
      <c r="J2491" s="185"/>
    </row>
    <row r="2492" spans="10:10">
      <c r="J2492" s="185"/>
    </row>
    <row r="2493" spans="10:10">
      <c r="J2493" s="185"/>
    </row>
    <row r="2494" spans="10:10">
      <c r="J2494" s="185"/>
    </row>
    <row r="2495" spans="10:10">
      <c r="J2495" s="185"/>
    </row>
    <row r="2496" spans="10:10">
      <c r="J2496" s="185"/>
    </row>
    <row r="2497" spans="10:10">
      <c r="J2497" s="185"/>
    </row>
    <row r="2498" spans="10:10">
      <c r="J2498" s="185"/>
    </row>
    <row r="2499" spans="10:10">
      <c r="J2499" s="185"/>
    </row>
    <row r="2500" spans="10:10">
      <c r="J2500" s="185"/>
    </row>
    <row r="2501" spans="10:10">
      <c r="J2501" s="185"/>
    </row>
    <row r="2502" spans="10:10">
      <c r="J2502" s="185"/>
    </row>
    <row r="2503" spans="10:10">
      <c r="J2503" s="185"/>
    </row>
    <row r="2504" spans="10:10">
      <c r="J2504" s="185"/>
    </row>
    <row r="2505" spans="10:10">
      <c r="J2505" s="185"/>
    </row>
    <row r="2506" spans="10:10">
      <c r="J2506" s="185"/>
    </row>
    <row r="2507" spans="10:10">
      <c r="J2507" s="185"/>
    </row>
    <row r="2508" spans="10:10">
      <c r="J2508" s="185"/>
    </row>
    <row r="2509" spans="10:10">
      <c r="J2509" s="185"/>
    </row>
    <row r="2510" spans="10:10">
      <c r="J2510" s="185"/>
    </row>
    <row r="2511" spans="10:10">
      <c r="J2511" s="185"/>
    </row>
    <row r="2512" spans="10:10">
      <c r="J2512" s="185"/>
    </row>
    <row r="2513" spans="10:10">
      <c r="J2513" s="185"/>
    </row>
    <row r="2514" spans="10:10">
      <c r="J2514" s="185"/>
    </row>
    <row r="2515" spans="10:10">
      <c r="J2515" s="185"/>
    </row>
    <row r="2516" spans="10:10">
      <c r="J2516" s="185"/>
    </row>
    <row r="2517" spans="10:10">
      <c r="J2517" s="185"/>
    </row>
    <row r="2518" spans="10:10">
      <c r="J2518" s="185"/>
    </row>
    <row r="2519" spans="10:10">
      <c r="J2519" s="185"/>
    </row>
    <row r="2520" spans="10:10">
      <c r="J2520" s="185"/>
    </row>
    <row r="2521" spans="10:10">
      <c r="J2521" s="185"/>
    </row>
    <row r="2522" spans="10:10">
      <c r="J2522" s="185"/>
    </row>
    <row r="2523" spans="10:10">
      <c r="J2523" s="185"/>
    </row>
    <row r="2524" spans="10:10">
      <c r="J2524" s="185"/>
    </row>
    <row r="2525" spans="10:10">
      <c r="J2525" s="185"/>
    </row>
    <row r="2526" spans="10:10">
      <c r="J2526" s="185"/>
    </row>
    <row r="2527" spans="10:10">
      <c r="J2527" s="185"/>
    </row>
    <row r="2528" spans="10:10">
      <c r="J2528" s="185"/>
    </row>
    <row r="2529" spans="10:10">
      <c r="J2529" s="185"/>
    </row>
    <row r="2530" spans="10:10">
      <c r="J2530" s="185"/>
    </row>
    <row r="2531" spans="10:10">
      <c r="J2531" s="185"/>
    </row>
    <row r="2532" spans="10:10">
      <c r="J2532" s="185"/>
    </row>
    <row r="2533" spans="10:10">
      <c r="J2533" s="185"/>
    </row>
    <row r="2534" spans="10:10">
      <c r="J2534" s="185"/>
    </row>
    <row r="2535" spans="10:10">
      <c r="J2535" s="185"/>
    </row>
    <row r="2536" spans="10:10">
      <c r="J2536" s="185"/>
    </row>
    <row r="2537" spans="10:10">
      <c r="J2537" s="185"/>
    </row>
    <row r="2538" spans="10:10">
      <c r="J2538" s="185"/>
    </row>
    <row r="2539" spans="10:10">
      <c r="J2539" s="185"/>
    </row>
    <row r="2540" spans="10:10">
      <c r="J2540" s="185"/>
    </row>
    <row r="2541" spans="10:10">
      <c r="J2541" s="185"/>
    </row>
    <row r="2542" spans="10:10">
      <c r="J2542" s="185"/>
    </row>
    <row r="2543" spans="10:10">
      <c r="J2543" s="185"/>
    </row>
    <row r="2544" spans="10:10">
      <c r="J2544" s="185"/>
    </row>
    <row r="2545" spans="10:10">
      <c r="J2545" s="185"/>
    </row>
    <row r="2546" spans="10:10">
      <c r="J2546" s="185"/>
    </row>
    <row r="2547" spans="10:10">
      <c r="J2547" s="185"/>
    </row>
    <row r="2548" spans="10:10">
      <c r="J2548" s="185"/>
    </row>
    <row r="2549" spans="10:10">
      <c r="J2549" s="185"/>
    </row>
    <row r="2550" spans="10:10">
      <c r="J2550" s="185"/>
    </row>
    <row r="2551" spans="10:10">
      <c r="J2551" s="185"/>
    </row>
    <row r="2552" spans="10:10">
      <c r="J2552" s="185"/>
    </row>
    <row r="2553" spans="10:10">
      <c r="J2553" s="185"/>
    </row>
    <row r="2554" spans="10:10">
      <c r="J2554" s="185"/>
    </row>
    <row r="2555" spans="10:10">
      <c r="J2555" s="185"/>
    </row>
    <row r="2556" spans="10:10">
      <c r="J2556" s="185"/>
    </row>
    <row r="2557" spans="10:10">
      <c r="J2557" s="185"/>
    </row>
    <row r="2558" spans="10:10">
      <c r="J2558" s="185"/>
    </row>
    <row r="2559" spans="10:10">
      <c r="J2559" s="185"/>
    </row>
    <row r="2560" spans="10:10">
      <c r="J2560" s="185"/>
    </row>
    <row r="2561" spans="10:10">
      <c r="J2561" s="185"/>
    </row>
    <row r="2562" spans="10:10">
      <c r="J2562" s="185"/>
    </row>
    <row r="2563" spans="10:10">
      <c r="J2563" s="185"/>
    </row>
    <row r="2564" spans="10:10">
      <c r="J2564" s="185"/>
    </row>
    <row r="2565" spans="10:10">
      <c r="J2565" s="185"/>
    </row>
    <row r="2566" spans="10:10">
      <c r="J2566" s="185"/>
    </row>
    <row r="2567" spans="10:10">
      <c r="J2567" s="185"/>
    </row>
    <row r="2568" spans="10:10">
      <c r="J2568" s="185"/>
    </row>
    <row r="2569" spans="10:10">
      <c r="J2569" s="185"/>
    </row>
    <row r="2570" spans="10:10">
      <c r="J2570" s="185"/>
    </row>
    <row r="2571" spans="10:10">
      <c r="J2571" s="185"/>
    </row>
    <row r="2572" spans="10:10">
      <c r="J2572" s="185"/>
    </row>
    <row r="2573" spans="10:10">
      <c r="J2573" s="185"/>
    </row>
    <row r="2574" spans="10:10">
      <c r="J2574" s="185"/>
    </row>
    <row r="2575" spans="10:10">
      <c r="J2575" s="185"/>
    </row>
    <row r="2576" spans="10:10">
      <c r="J2576" s="185"/>
    </row>
    <row r="2577" spans="10:10">
      <c r="J2577" s="185"/>
    </row>
    <row r="2578" spans="10:10">
      <c r="J2578" s="185"/>
    </row>
    <row r="2579" spans="10:10">
      <c r="J2579" s="185"/>
    </row>
    <row r="2580" spans="10:10">
      <c r="J2580" s="185"/>
    </row>
    <row r="2581" spans="10:10">
      <c r="J2581" s="185"/>
    </row>
    <row r="2582" spans="10:10">
      <c r="J2582" s="185"/>
    </row>
    <row r="2583" spans="10:10">
      <c r="J2583" s="185"/>
    </row>
    <row r="2584" spans="10:10">
      <c r="J2584" s="185"/>
    </row>
    <row r="2585" spans="10:10">
      <c r="J2585" s="185"/>
    </row>
    <row r="2586" spans="10:10">
      <c r="J2586" s="185"/>
    </row>
    <row r="2587" spans="10:10">
      <c r="J2587" s="185"/>
    </row>
    <row r="2588" spans="10:10">
      <c r="J2588" s="185"/>
    </row>
    <row r="2589" spans="10:10">
      <c r="J2589" s="185"/>
    </row>
    <row r="2590" spans="10:10">
      <c r="J2590" s="185"/>
    </row>
    <row r="2591" spans="10:10">
      <c r="J2591" s="185"/>
    </row>
    <row r="2592" spans="10:10">
      <c r="J2592" s="185"/>
    </row>
    <row r="2593" spans="10:10">
      <c r="J2593" s="185"/>
    </row>
    <row r="2594" spans="10:10">
      <c r="J2594" s="185"/>
    </row>
    <row r="2595" spans="10:10">
      <c r="J2595" s="185"/>
    </row>
    <row r="2596" spans="10:10">
      <c r="J2596" s="185"/>
    </row>
    <row r="2597" spans="10:10">
      <c r="J2597" s="185"/>
    </row>
    <row r="2598" spans="10:10">
      <c r="J2598" s="185"/>
    </row>
    <row r="2599" spans="10:10">
      <c r="J2599" s="185"/>
    </row>
    <row r="2600" spans="10:10">
      <c r="J2600" s="185"/>
    </row>
    <row r="2601" spans="10:10">
      <c r="J2601" s="185"/>
    </row>
    <row r="2602" spans="10:10">
      <c r="J2602" s="185"/>
    </row>
    <row r="2603" spans="10:10">
      <c r="J2603" s="185"/>
    </row>
    <row r="2604" spans="10:10">
      <c r="J2604" s="185"/>
    </row>
    <row r="2605" spans="10:10">
      <c r="J2605" s="185"/>
    </row>
    <row r="2606" spans="10:10">
      <c r="J2606" s="185"/>
    </row>
    <row r="2607" spans="10:10">
      <c r="J2607" s="185"/>
    </row>
    <row r="2608" spans="10:10">
      <c r="J2608" s="185"/>
    </row>
    <row r="2609" spans="10:10">
      <c r="J2609" s="185"/>
    </row>
    <row r="2610" spans="10:10">
      <c r="J2610" s="185"/>
    </row>
    <row r="2611" spans="10:10">
      <c r="J2611" s="185"/>
    </row>
    <row r="2612" spans="10:10">
      <c r="J2612" s="185"/>
    </row>
    <row r="2613" spans="10:10">
      <c r="J2613" s="185"/>
    </row>
    <row r="2614" spans="10:10">
      <c r="J2614" s="185"/>
    </row>
    <row r="2615" spans="10:10">
      <c r="J2615" s="185"/>
    </row>
    <row r="2616" spans="10:10">
      <c r="J2616" s="185"/>
    </row>
    <row r="2617" spans="10:10">
      <c r="J2617" s="185"/>
    </row>
    <row r="2618" spans="10:10">
      <c r="J2618" s="185"/>
    </row>
    <row r="2619" spans="10:10">
      <c r="J2619" s="185"/>
    </row>
    <row r="2620" spans="10:10">
      <c r="J2620" s="185"/>
    </row>
    <row r="2621" spans="10:10">
      <c r="J2621" s="185"/>
    </row>
    <row r="2622" spans="10:10">
      <c r="J2622" s="185"/>
    </row>
    <row r="2623" spans="10:10">
      <c r="J2623" s="185"/>
    </row>
    <row r="2624" spans="10:10">
      <c r="J2624" s="185"/>
    </row>
    <row r="2625" spans="10:10">
      <c r="J2625" s="185"/>
    </row>
    <row r="2626" spans="10:10">
      <c r="J2626" s="185"/>
    </row>
    <row r="2627" spans="10:10">
      <c r="J2627" s="185"/>
    </row>
    <row r="2628" spans="10:10">
      <c r="J2628" s="185"/>
    </row>
    <row r="2629" spans="10:10">
      <c r="J2629" s="185"/>
    </row>
    <row r="2630" spans="10:10">
      <c r="J2630" s="185"/>
    </row>
    <row r="2631" spans="10:10">
      <c r="J2631" s="185"/>
    </row>
    <row r="2632" spans="10:10">
      <c r="J2632" s="185"/>
    </row>
    <row r="2633" spans="10:10">
      <c r="J2633" s="185"/>
    </row>
    <row r="2634" spans="10:10">
      <c r="J2634" s="185"/>
    </row>
    <row r="2635" spans="10:10">
      <c r="J2635" s="185"/>
    </row>
    <row r="2636" spans="10:10">
      <c r="J2636" s="185"/>
    </row>
    <row r="2637" spans="10:10">
      <c r="J2637" s="185"/>
    </row>
    <row r="2638" spans="10:10">
      <c r="J2638" s="185"/>
    </row>
    <row r="2639" spans="10:10">
      <c r="J2639" s="185"/>
    </row>
    <row r="2640" spans="10:10">
      <c r="J2640" s="185"/>
    </row>
    <row r="2641" spans="10:10">
      <c r="J2641" s="185"/>
    </row>
    <row r="2642" spans="10:10">
      <c r="J2642" s="185"/>
    </row>
    <row r="2643" spans="10:10">
      <c r="J2643" s="185"/>
    </row>
    <row r="2644" spans="10:10">
      <c r="J2644" s="185"/>
    </row>
    <row r="2645" spans="10:10">
      <c r="J2645" s="185"/>
    </row>
    <row r="2646" spans="10:10">
      <c r="J2646" s="185"/>
    </row>
    <row r="2647" spans="10:10">
      <c r="J2647" s="185"/>
    </row>
    <row r="2648" spans="10:10">
      <c r="J2648" s="185"/>
    </row>
    <row r="2649" spans="10:10">
      <c r="J2649" s="185"/>
    </row>
    <row r="2650" spans="10:10">
      <c r="J2650" s="185"/>
    </row>
    <row r="2651" spans="10:10">
      <c r="J2651" s="185"/>
    </row>
    <row r="2652" spans="10:10">
      <c r="J2652" s="185"/>
    </row>
    <row r="2653" spans="10:10">
      <c r="J2653" s="185"/>
    </row>
    <row r="2654" spans="10:10">
      <c r="J2654" s="185"/>
    </row>
    <row r="2655" spans="10:10">
      <c r="J2655" s="185"/>
    </row>
    <row r="2656" spans="10:10">
      <c r="J2656" s="185"/>
    </row>
    <row r="2657" spans="10:10">
      <c r="J2657" s="185"/>
    </row>
    <row r="2658" spans="10:10">
      <c r="J2658" s="185"/>
    </row>
    <row r="2659" spans="10:10">
      <c r="J2659" s="185"/>
    </row>
    <row r="2660" spans="10:10">
      <c r="J2660" s="185"/>
    </row>
    <row r="2661" spans="10:10">
      <c r="J2661" s="185"/>
    </row>
    <row r="2662" spans="10:10">
      <c r="J2662" s="185"/>
    </row>
    <row r="2663" spans="10:10">
      <c r="J2663" s="185"/>
    </row>
    <row r="2664" spans="10:10">
      <c r="J2664" s="185"/>
    </row>
    <row r="2665" spans="10:10">
      <c r="J2665" s="185"/>
    </row>
    <row r="2666" spans="10:10">
      <c r="J2666" s="185"/>
    </row>
    <row r="2667" spans="10:10">
      <c r="J2667" s="185"/>
    </row>
    <row r="2668" spans="10:10">
      <c r="J2668" s="185"/>
    </row>
    <row r="2669" spans="10:10">
      <c r="J2669" s="185"/>
    </row>
    <row r="2670" spans="10:10">
      <c r="J2670" s="185"/>
    </row>
    <row r="2671" spans="10:10">
      <c r="J2671" s="185"/>
    </row>
    <row r="2672" spans="10:10">
      <c r="J2672" s="185"/>
    </row>
    <row r="2673" spans="10:10">
      <c r="J2673" s="185"/>
    </row>
    <row r="2674" spans="10:10">
      <c r="J2674" s="185"/>
    </row>
    <row r="2675" spans="10:10">
      <c r="J2675" s="185"/>
    </row>
    <row r="2676" spans="10:10">
      <c r="J2676" s="185"/>
    </row>
    <row r="2677" spans="10:10">
      <c r="J2677" s="185"/>
    </row>
    <row r="2678" spans="10:10">
      <c r="J2678" s="185"/>
    </row>
    <row r="2679" spans="10:10">
      <c r="J2679" s="185"/>
    </row>
    <row r="2680" spans="10:10">
      <c r="J2680" s="185"/>
    </row>
    <row r="2681" spans="10:10">
      <c r="J2681" s="185"/>
    </row>
    <row r="2682" spans="10:10">
      <c r="J2682" s="185"/>
    </row>
    <row r="2683" spans="10:10">
      <c r="J2683" s="185"/>
    </row>
    <row r="2684" spans="10:10">
      <c r="J2684" s="185"/>
    </row>
    <row r="2685" spans="10:10">
      <c r="J2685" s="185"/>
    </row>
    <row r="2686" spans="10:10">
      <c r="J2686" s="185"/>
    </row>
    <row r="2687" spans="10:10">
      <c r="J2687" s="185"/>
    </row>
    <row r="2688" spans="10:10">
      <c r="J2688" s="185"/>
    </row>
    <row r="2689" spans="10:10">
      <c r="J2689" s="185"/>
    </row>
    <row r="2690" spans="10:10">
      <c r="J2690" s="185"/>
    </row>
    <row r="2691" spans="10:10">
      <c r="J2691" s="185"/>
    </row>
    <row r="2692" spans="10:10">
      <c r="J2692" s="185"/>
    </row>
    <row r="2693" spans="10:10">
      <c r="J2693" s="185"/>
    </row>
    <row r="2694" spans="10:10">
      <c r="J2694" s="185"/>
    </row>
    <row r="2695" spans="10:10">
      <c r="J2695" s="185"/>
    </row>
    <row r="2696" spans="10:10">
      <c r="J2696" s="185"/>
    </row>
    <row r="2697" spans="10:10">
      <c r="J2697" s="185"/>
    </row>
    <row r="2698" spans="10:10">
      <c r="J2698" s="185"/>
    </row>
    <row r="2699" spans="10:10">
      <c r="J2699" s="185"/>
    </row>
    <row r="2700" spans="10:10">
      <c r="J2700" s="185"/>
    </row>
    <row r="2701" spans="10:10">
      <c r="J2701" s="185"/>
    </row>
    <row r="2702" spans="10:10">
      <c r="J2702" s="185"/>
    </row>
    <row r="2703" spans="10:10">
      <c r="J2703" s="185"/>
    </row>
    <row r="2704" spans="10:10">
      <c r="J2704" s="185"/>
    </row>
    <row r="2705" spans="10:10">
      <c r="J2705" s="185"/>
    </row>
    <row r="2706" spans="10:10">
      <c r="J2706" s="185"/>
    </row>
    <row r="2707" spans="10:10">
      <c r="J2707" s="185"/>
    </row>
    <row r="2708" spans="10:10">
      <c r="J2708" s="185"/>
    </row>
    <row r="2709" spans="10:10">
      <c r="J2709" s="185"/>
    </row>
    <row r="2710" spans="10:10">
      <c r="J2710" s="185"/>
    </row>
    <row r="2711" spans="10:10">
      <c r="J2711" s="185"/>
    </row>
    <row r="2712" spans="10:10">
      <c r="J2712" s="185"/>
    </row>
    <row r="2713" spans="10:10">
      <c r="J2713" s="185"/>
    </row>
    <row r="2714" spans="10:10">
      <c r="J2714" s="185"/>
    </row>
    <row r="2715" spans="10:10">
      <c r="J2715" s="185"/>
    </row>
    <row r="2716" spans="10:10">
      <c r="J2716" s="185"/>
    </row>
    <row r="2717" spans="10:10">
      <c r="J2717" s="185"/>
    </row>
    <row r="2718" spans="10:10">
      <c r="J2718" s="185"/>
    </row>
    <row r="2719" spans="10:10">
      <c r="J2719" s="185"/>
    </row>
    <row r="2720" spans="10:10">
      <c r="J2720" s="185"/>
    </row>
    <row r="2721" spans="10:10">
      <c r="J2721" s="185"/>
    </row>
    <row r="2722" spans="10:10">
      <c r="J2722" s="185"/>
    </row>
    <row r="2723" spans="10:10">
      <c r="J2723" s="185"/>
    </row>
    <row r="2724" spans="10:10">
      <c r="J2724" s="185"/>
    </row>
    <row r="2725" spans="10:10">
      <c r="J2725" s="185"/>
    </row>
    <row r="2726" spans="10:10">
      <c r="J2726" s="185"/>
    </row>
    <row r="2727" spans="10:10">
      <c r="J2727" s="185"/>
    </row>
    <row r="2728" spans="10:10">
      <c r="J2728" s="185"/>
    </row>
    <row r="2729" spans="10:10">
      <c r="J2729" s="185"/>
    </row>
    <row r="2730" spans="10:10">
      <c r="J2730" s="185"/>
    </row>
    <row r="2731" spans="10:10">
      <c r="J2731" s="185"/>
    </row>
    <row r="2732" spans="10:10">
      <c r="J2732" s="185"/>
    </row>
    <row r="2733" spans="10:10">
      <c r="J2733" s="185"/>
    </row>
    <row r="2734" spans="10:10">
      <c r="J2734" s="185"/>
    </row>
    <row r="2735" spans="10:10">
      <c r="J2735" s="185"/>
    </row>
    <row r="2736" spans="10:10">
      <c r="J2736" s="185"/>
    </row>
    <row r="2737" spans="10:10">
      <c r="J2737" s="185"/>
    </row>
    <row r="2738" spans="10:10">
      <c r="J2738" s="185"/>
    </row>
    <row r="2739" spans="10:10">
      <c r="J2739" s="185"/>
    </row>
    <row r="2740" spans="10:10">
      <c r="J2740" s="185"/>
    </row>
    <row r="2741" spans="10:10">
      <c r="J2741" s="185"/>
    </row>
    <row r="2742" spans="10:10">
      <c r="J2742" s="185"/>
    </row>
    <row r="2743" spans="10:10">
      <c r="J2743" s="185"/>
    </row>
    <row r="2744" spans="10:10">
      <c r="J2744" s="185"/>
    </row>
    <row r="2745" spans="10:10">
      <c r="J2745" s="185"/>
    </row>
    <row r="2746" spans="10:10">
      <c r="J2746" s="185"/>
    </row>
    <row r="2747" spans="10:10">
      <c r="J2747" s="185"/>
    </row>
    <row r="2748" spans="10:10">
      <c r="J2748" s="185"/>
    </row>
    <row r="2749" spans="10:10">
      <c r="J2749" s="185"/>
    </row>
    <row r="2750" spans="10:10">
      <c r="J2750" s="185"/>
    </row>
    <row r="2751" spans="10:10">
      <c r="J2751" s="185"/>
    </row>
    <row r="2752" spans="10:10">
      <c r="J2752" s="185"/>
    </row>
    <row r="2753" spans="10:10">
      <c r="J2753" s="185"/>
    </row>
    <row r="2754" spans="10:10">
      <c r="J2754" s="185"/>
    </row>
    <row r="2755" spans="10:10">
      <c r="J2755" s="185"/>
    </row>
    <row r="2756" spans="10:10">
      <c r="J2756" s="185"/>
    </row>
    <row r="2757" spans="10:10">
      <c r="J2757" s="185"/>
    </row>
    <row r="2758" spans="10:10">
      <c r="J2758" s="185"/>
    </row>
    <row r="2759" spans="10:10">
      <c r="J2759" s="185"/>
    </row>
    <row r="2760" spans="10:10">
      <c r="J2760" s="185"/>
    </row>
    <row r="2761" spans="10:10">
      <c r="J2761" s="185"/>
    </row>
    <row r="2762" spans="10:10">
      <c r="J2762" s="185"/>
    </row>
    <row r="2763" spans="10:10">
      <c r="J2763" s="185"/>
    </row>
    <row r="2764" spans="10:10">
      <c r="J2764" s="185"/>
    </row>
    <row r="2765" spans="10:10">
      <c r="J2765" s="185"/>
    </row>
    <row r="2766" spans="10:10">
      <c r="J2766" s="185"/>
    </row>
    <row r="2767" spans="10:10">
      <c r="J2767" s="185"/>
    </row>
    <row r="2768" spans="10:10">
      <c r="J2768" s="185"/>
    </row>
    <row r="2769" spans="10:10">
      <c r="J2769" s="185"/>
    </row>
    <row r="2770" spans="10:10">
      <c r="J2770" s="185"/>
    </row>
    <row r="2771" spans="10:10">
      <c r="J2771" s="185"/>
    </row>
    <row r="2772" spans="10:10">
      <c r="J2772" s="185"/>
    </row>
    <row r="2773" spans="10:10">
      <c r="J2773" s="185"/>
    </row>
    <row r="2774" spans="10:10">
      <c r="J2774" s="185"/>
    </row>
    <row r="2775" spans="10:10">
      <c r="J2775" s="185"/>
    </row>
    <row r="2776" spans="10:10">
      <c r="J2776" s="185"/>
    </row>
    <row r="2777" spans="10:10">
      <c r="J2777" s="185"/>
    </row>
    <row r="2778" spans="10:10">
      <c r="J2778" s="185"/>
    </row>
    <row r="2779" spans="10:10">
      <c r="J2779" s="185"/>
    </row>
    <row r="2780" spans="10:10">
      <c r="J2780" s="185"/>
    </row>
    <row r="2781" spans="10:10">
      <c r="J2781" s="185"/>
    </row>
    <row r="2782" spans="10:10">
      <c r="J2782" s="185"/>
    </row>
    <row r="2783" spans="10:10">
      <c r="J2783" s="185"/>
    </row>
    <row r="2784" spans="10:10">
      <c r="J2784" s="185"/>
    </row>
    <row r="2785" spans="10:10">
      <c r="J2785" s="185"/>
    </row>
    <row r="2786" spans="10:10">
      <c r="J2786" s="185"/>
    </row>
    <row r="2787" spans="10:10">
      <c r="J2787" s="185"/>
    </row>
    <row r="2788" spans="10:10">
      <c r="J2788" s="185"/>
    </row>
    <row r="2789" spans="10:10">
      <c r="J2789" s="185"/>
    </row>
    <row r="2790" spans="10:10">
      <c r="J2790" s="185"/>
    </row>
    <row r="2791" spans="10:10">
      <c r="J2791" s="185"/>
    </row>
    <row r="2792" spans="10:10">
      <c r="J2792" s="185"/>
    </row>
    <row r="2793" spans="10:10">
      <c r="J2793" s="185"/>
    </row>
    <row r="2794" spans="10:10">
      <c r="J2794" s="185"/>
    </row>
    <row r="2795" spans="10:10">
      <c r="J2795" s="185"/>
    </row>
    <row r="2796" spans="10:10">
      <c r="J2796" s="185"/>
    </row>
    <row r="2797" spans="10:10">
      <c r="J2797" s="185"/>
    </row>
    <row r="2798" spans="10:10">
      <c r="J2798" s="185"/>
    </row>
    <row r="2799" spans="10:10">
      <c r="J2799" s="185"/>
    </row>
    <row r="2800" spans="10:10">
      <c r="J2800" s="185"/>
    </row>
    <row r="2801" spans="10:10">
      <c r="J2801" s="185"/>
    </row>
    <row r="2802" spans="10:10">
      <c r="J2802" s="185"/>
    </row>
    <row r="2803" spans="10:10">
      <c r="J2803" s="185"/>
    </row>
    <row r="2804" spans="10:10">
      <c r="J2804" s="185"/>
    </row>
    <row r="2805" spans="10:10">
      <c r="J2805" s="185"/>
    </row>
    <row r="2806" spans="10:10">
      <c r="J2806" s="185"/>
    </row>
    <row r="2807" spans="10:10">
      <c r="J2807" s="185"/>
    </row>
    <row r="2808" spans="10:10">
      <c r="J2808" s="185"/>
    </row>
    <row r="2809" spans="10:10">
      <c r="J2809" s="185"/>
    </row>
    <row r="2810" spans="10:10">
      <c r="J2810" s="185"/>
    </row>
    <row r="2811" spans="10:10">
      <c r="J2811" s="185"/>
    </row>
    <row r="2812" spans="10:10">
      <c r="J2812" s="185"/>
    </row>
    <row r="2813" spans="10:10">
      <c r="J2813" s="185"/>
    </row>
    <row r="2814" spans="10:10">
      <c r="J2814" s="185"/>
    </row>
    <row r="2815" spans="10:10">
      <c r="J2815" s="185"/>
    </row>
    <row r="2816" spans="10:10">
      <c r="J2816" s="185"/>
    </row>
    <row r="2817" spans="10:10">
      <c r="J2817" s="185"/>
    </row>
    <row r="2818" spans="10:10">
      <c r="J2818" s="185"/>
    </row>
    <row r="2819" spans="10:10">
      <c r="J2819" s="185"/>
    </row>
    <row r="2820" spans="10:10">
      <c r="J2820" s="185"/>
    </row>
    <row r="2821" spans="10:10">
      <c r="J2821" s="185"/>
    </row>
    <row r="2822" spans="10:10">
      <c r="J2822" s="185"/>
    </row>
    <row r="2823" spans="10:10">
      <c r="J2823" s="185"/>
    </row>
    <row r="2824" spans="10:10">
      <c r="J2824" s="185"/>
    </row>
    <row r="2825" spans="10:10">
      <c r="J2825" s="185"/>
    </row>
    <row r="2826" spans="10:10">
      <c r="J2826" s="185"/>
    </row>
    <row r="2827" spans="10:10">
      <c r="J2827" s="185"/>
    </row>
    <row r="2828" spans="10:10">
      <c r="J2828" s="185"/>
    </row>
    <row r="2829" spans="10:10">
      <c r="J2829" s="185"/>
    </row>
    <row r="2830" spans="10:10">
      <c r="J2830" s="185"/>
    </row>
    <row r="2831" spans="10:10">
      <c r="J2831" s="185"/>
    </row>
    <row r="2832" spans="10:10">
      <c r="J2832" s="185"/>
    </row>
    <row r="2833" spans="10:10">
      <c r="J2833" s="185"/>
    </row>
    <row r="2834" spans="10:10">
      <c r="J2834" s="185"/>
    </row>
    <row r="2835" spans="10:10">
      <c r="J2835" s="185"/>
    </row>
    <row r="2836" spans="10:10">
      <c r="J2836" s="185"/>
    </row>
    <row r="2837" spans="10:10">
      <c r="J2837" s="185"/>
    </row>
    <row r="2838" spans="10:10">
      <c r="J2838" s="185"/>
    </row>
    <row r="2839" spans="10:10">
      <c r="J2839" s="185"/>
    </row>
    <row r="2840" spans="10:10">
      <c r="J2840" s="185"/>
    </row>
    <row r="2841" spans="10:10">
      <c r="J2841" s="185"/>
    </row>
    <row r="2842" spans="10:10">
      <c r="J2842" s="185"/>
    </row>
    <row r="2843" spans="10:10">
      <c r="J2843" s="185"/>
    </row>
    <row r="2844" spans="10:10">
      <c r="J2844" s="185"/>
    </row>
    <row r="2845" spans="10:10">
      <c r="J2845" s="185"/>
    </row>
    <row r="2846" spans="10:10">
      <c r="J2846" s="185"/>
    </row>
    <row r="2847" spans="10:10">
      <c r="J2847" s="185"/>
    </row>
    <row r="2848" spans="10:10">
      <c r="J2848" s="185"/>
    </row>
    <row r="2849" spans="10:10">
      <c r="J2849" s="185"/>
    </row>
    <row r="2850" spans="10:10">
      <c r="J2850" s="185"/>
    </row>
    <row r="2851" spans="10:10">
      <c r="J2851" s="185"/>
    </row>
    <row r="2852" spans="10:10">
      <c r="J2852" s="185"/>
    </row>
    <row r="2853" spans="10:10">
      <c r="J2853" s="185"/>
    </row>
    <row r="2854" spans="10:10">
      <c r="J2854" s="185"/>
    </row>
    <row r="2855" spans="10:10">
      <c r="J2855" s="185"/>
    </row>
    <row r="2856" spans="10:10">
      <c r="J2856" s="185"/>
    </row>
    <row r="2857" spans="10:10">
      <c r="J2857" s="185"/>
    </row>
    <row r="2858" spans="10:10">
      <c r="J2858" s="185"/>
    </row>
    <row r="2859" spans="10:10">
      <c r="J2859" s="185"/>
    </row>
    <row r="2860" spans="10:10">
      <c r="J2860" s="185"/>
    </row>
    <row r="2861" spans="10:10">
      <c r="J2861" s="185"/>
    </row>
    <row r="2862" spans="10:10">
      <c r="J2862" s="185"/>
    </row>
    <row r="2863" spans="10:10">
      <c r="J2863" s="185"/>
    </row>
    <row r="2864" spans="10:10">
      <c r="J2864" s="185"/>
    </row>
    <row r="2865" spans="10:10">
      <c r="J2865" s="185"/>
    </row>
    <row r="2866" spans="10:10">
      <c r="J2866" s="185"/>
    </row>
    <row r="2867" spans="10:10">
      <c r="J2867" s="185"/>
    </row>
    <row r="2868" spans="10:10">
      <c r="J2868" s="185"/>
    </row>
    <row r="2869" spans="10:10">
      <c r="J2869" s="185"/>
    </row>
    <row r="2870" spans="10:10">
      <c r="J2870" s="185"/>
    </row>
    <row r="2871" spans="10:10">
      <c r="J2871" s="185"/>
    </row>
    <row r="2872" spans="10:10">
      <c r="J2872" s="185"/>
    </row>
    <row r="2873" spans="10:10">
      <c r="J2873" s="185"/>
    </row>
    <row r="2874" spans="10:10">
      <c r="J2874" s="185"/>
    </row>
    <row r="2875" spans="10:10">
      <c r="J2875" s="185"/>
    </row>
    <row r="2876" spans="10:10">
      <c r="J2876" s="185"/>
    </row>
    <row r="2877" spans="10:10">
      <c r="J2877" s="185"/>
    </row>
    <row r="2878" spans="10:10">
      <c r="J2878" s="185"/>
    </row>
    <row r="2879" spans="10:10">
      <c r="J2879" s="185"/>
    </row>
    <row r="2880" spans="10:10">
      <c r="J2880" s="185"/>
    </row>
    <row r="2881" spans="10:10">
      <c r="J2881" s="185"/>
    </row>
    <row r="2882" spans="10:10">
      <c r="J2882" s="185"/>
    </row>
    <row r="2883" spans="10:10">
      <c r="J2883" s="185"/>
    </row>
    <row r="2884" spans="10:10">
      <c r="J2884" s="185"/>
    </row>
    <row r="2885" spans="10:10">
      <c r="J2885" s="185"/>
    </row>
    <row r="2886" spans="10:10">
      <c r="J2886" s="185"/>
    </row>
    <row r="2887" spans="10:10">
      <c r="J2887" s="185"/>
    </row>
    <row r="2888" spans="10:10">
      <c r="J2888" s="185"/>
    </row>
    <row r="2889" spans="10:10">
      <c r="J2889" s="185"/>
    </row>
    <row r="2890" spans="10:10">
      <c r="J2890" s="185"/>
    </row>
    <row r="2891" spans="10:10">
      <c r="J2891" s="185"/>
    </row>
    <row r="2892" spans="10:10">
      <c r="J2892" s="185"/>
    </row>
    <row r="2893" spans="10:10">
      <c r="J2893" s="185"/>
    </row>
    <row r="2894" spans="10:10">
      <c r="J2894" s="185"/>
    </row>
    <row r="2895" spans="10:10">
      <c r="J2895" s="185"/>
    </row>
    <row r="2896" spans="10:10">
      <c r="J2896" s="185"/>
    </row>
    <row r="2897" spans="10:10">
      <c r="J2897" s="185"/>
    </row>
    <row r="2898" spans="10:10">
      <c r="J2898" s="185"/>
    </row>
    <row r="2899" spans="10:10">
      <c r="J2899" s="185"/>
    </row>
    <row r="2900" spans="10:10">
      <c r="J2900" s="185"/>
    </row>
    <row r="2901" spans="10:10">
      <c r="J2901" s="185"/>
    </row>
    <row r="2902" spans="10:10">
      <c r="J2902" s="185"/>
    </row>
    <row r="2903" spans="10:10">
      <c r="J2903" s="185"/>
    </row>
    <row r="2904" spans="10:10">
      <c r="J2904" s="185"/>
    </row>
    <row r="2905" spans="10:10">
      <c r="J2905" s="185"/>
    </row>
    <row r="2906" spans="10:10">
      <c r="J2906" s="185"/>
    </row>
    <row r="2907" spans="10:10">
      <c r="J2907" s="185"/>
    </row>
    <row r="2908" spans="10:10">
      <c r="J2908" s="185"/>
    </row>
    <row r="2909" spans="10:10">
      <c r="J2909" s="185"/>
    </row>
    <row r="2910" spans="10:10">
      <c r="J2910" s="185"/>
    </row>
    <row r="2911" spans="10:10">
      <c r="J2911" s="185"/>
    </row>
    <row r="2912" spans="10:10">
      <c r="J2912" s="185"/>
    </row>
    <row r="2913" spans="10:10">
      <c r="J2913" s="185"/>
    </row>
    <row r="2914" spans="10:10">
      <c r="J2914" s="185"/>
    </row>
    <row r="2915" spans="10:10">
      <c r="J2915" s="185"/>
    </row>
    <row r="2916" spans="10:10">
      <c r="J2916" s="185"/>
    </row>
    <row r="2917" spans="10:10">
      <c r="J2917" s="185"/>
    </row>
    <row r="2918" spans="10:10">
      <c r="J2918" s="185"/>
    </row>
    <row r="2919" spans="10:10">
      <c r="J2919" s="185"/>
    </row>
    <row r="2920" spans="10:10">
      <c r="J2920" s="185"/>
    </row>
    <row r="2921" spans="10:10">
      <c r="J2921" s="185"/>
    </row>
    <row r="2922" spans="10:10">
      <c r="J2922" s="185"/>
    </row>
    <row r="2923" spans="10:10">
      <c r="J2923" s="185"/>
    </row>
    <row r="2924" spans="10:10">
      <c r="J2924" s="185"/>
    </row>
    <row r="2925" spans="10:10">
      <c r="J2925" s="185"/>
    </row>
    <row r="2926" spans="10:10">
      <c r="J2926" s="185"/>
    </row>
    <row r="2927" spans="10:10">
      <c r="J2927" s="185"/>
    </row>
    <row r="2928" spans="10:10">
      <c r="J2928" s="185"/>
    </row>
    <row r="2929" spans="10:10">
      <c r="J2929" s="185"/>
    </row>
    <row r="2930" spans="10:10">
      <c r="J2930" s="185"/>
    </row>
    <row r="2931" spans="10:10">
      <c r="J2931" s="185"/>
    </row>
    <row r="2932" spans="10:10">
      <c r="J2932" s="185"/>
    </row>
    <row r="2933" spans="10:10">
      <c r="J2933" s="185"/>
    </row>
    <row r="2934" spans="10:10">
      <c r="J2934" s="185"/>
    </row>
    <row r="2935" spans="10:10">
      <c r="J2935" s="185"/>
    </row>
    <row r="2936" spans="10:10">
      <c r="J2936" s="185"/>
    </row>
    <row r="2937" spans="10:10">
      <c r="J2937" s="185"/>
    </row>
    <row r="2938" spans="10:10">
      <c r="J2938" s="185"/>
    </row>
    <row r="2939" spans="10:10">
      <c r="J2939" s="185"/>
    </row>
    <row r="2940" spans="10:10">
      <c r="J2940" s="185"/>
    </row>
    <row r="2941" spans="10:10">
      <c r="J2941" s="185"/>
    </row>
    <row r="2942" spans="10:10">
      <c r="J2942" s="185"/>
    </row>
    <row r="2943" spans="10:10">
      <c r="J2943" s="185"/>
    </row>
    <row r="2944" spans="10:10">
      <c r="J2944" s="185"/>
    </row>
    <row r="2945" spans="10:10">
      <c r="J2945" s="185"/>
    </row>
    <row r="2946" spans="10:10">
      <c r="J2946" s="185"/>
    </row>
    <row r="2947" spans="10:10">
      <c r="J2947" s="185"/>
    </row>
    <row r="2948" spans="10:10">
      <c r="J2948" s="185"/>
    </row>
    <row r="2949" spans="10:10">
      <c r="J2949" s="185"/>
    </row>
    <row r="2950" spans="10:10">
      <c r="J2950" s="185"/>
    </row>
    <row r="2951" spans="10:10">
      <c r="J2951" s="185"/>
    </row>
    <row r="2952" spans="10:10">
      <c r="J2952" s="185"/>
    </row>
    <row r="2953" spans="10:10">
      <c r="J2953" s="185"/>
    </row>
    <row r="2954" spans="10:10">
      <c r="J2954" s="185"/>
    </row>
    <row r="2955" spans="10:10">
      <c r="J2955" s="185"/>
    </row>
    <row r="2956" spans="10:10">
      <c r="J2956" s="185"/>
    </row>
    <row r="2957" spans="10:10">
      <c r="J2957" s="185"/>
    </row>
    <row r="2958" spans="10:10">
      <c r="J2958" s="185"/>
    </row>
    <row r="2959" spans="10:10">
      <c r="J2959" s="185"/>
    </row>
    <row r="2960" spans="10:10">
      <c r="J2960" s="185"/>
    </row>
    <row r="2961" spans="10:10">
      <c r="J2961" s="185"/>
    </row>
    <row r="2962" spans="10:10">
      <c r="J2962" s="185"/>
    </row>
    <row r="2963" spans="10:10">
      <c r="J2963" s="185"/>
    </row>
    <row r="2964" spans="10:10">
      <c r="J2964" s="185"/>
    </row>
    <row r="2965" spans="10:10">
      <c r="J2965" s="185"/>
    </row>
    <row r="2966" spans="10:10">
      <c r="J2966" s="185"/>
    </row>
    <row r="2967" spans="10:10">
      <c r="J2967" s="185"/>
    </row>
    <row r="2968" spans="10:10">
      <c r="J2968" s="185"/>
    </row>
    <row r="2969" spans="10:10">
      <c r="J2969" s="185"/>
    </row>
    <row r="2970" spans="10:10">
      <c r="J2970" s="185"/>
    </row>
    <row r="2971" spans="10:10">
      <c r="J2971" s="185"/>
    </row>
    <row r="2972" spans="10:10">
      <c r="J2972" s="185"/>
    </row>
    <row r="2973" spans="10:10">
      <c r="J2973" s="185"/>
    </row>
    <row r="2974" spans="10:10">
      <c r="J2974" s="185"/>
    </row>
    <row r="2975" spans="10:10">
      <c r="J2975" s="185"/>
    </row>
    <row r="2976" spans="10:10">
      <c r="J2976" s="185"/>
    </row>
    <row r="2977" spans="10:10">
      <c r="J2977" s="185"/>
    </row>
    <row r="2978" spans="10:10">
      <c r="J2978" s="185"/>
    </row>
    <row r="2979" spans="10:10">
      <c r="J2979" s="185"/>
    </row>
    <row r="2980" spans="10:10">
      <c r="J2980" s="185"/>
    </row>
    <row r="2981" spans="10:10">
      <c r="J2981" s="185"/>
    </row>
    <row r="2982" spans="10:10">
      <c r="J2982" s="185"/>
    </row>
    <row r="2983" spans="10:10">
      <c r="J2983" s="185"/>
    </row>
    <row r="2984" spans="10:10">
      <c r="J2984" s="185"/>
    </row>
    <row r="2985" spans="10:10">
      <c r="J2985" s="185"/>
    </row>
    <row r="2986" spans="10:10">
      <c r="J2986" s="185"/>
    </row>
    <row r="2987" spans="10:10">
      <c r="J2987" s="185"/>
    </row>
    <row r="2988" spans="10:10">
      <c r="J2988" s="185"/>
    </row>
    <row r="2989" spans="10:10">
      <c r="J2989" s="185"/>
    </row>
    <row r="2990" spans="10:10">
      <c r="J2990" s="185"/>
    </row>
    <row r="2991" spans="10:10">
      <c r="J2991" s="185"/>
    </row>
    <row r="2992" spans="10:10">
      <c r="J2992" s="185"/>
    </row>
    <row r="2993" spans="10:10">
      <c r="J2993" s="185"/>
    </row>
    <row r="2994" spans="10:10">
      <c r="J2994" s="185"/>
    </row>
    <row r="2995" spans="10:10">
      <c r="J2995" s="185"/>
    </row>
    <row r="2996" spans="10:10">
      <c r="J2996" s="185"/>
    </row>
    <row r="2997" spans="10:10">
      <c r="J2997" s="185"/>
    </row>
    <row r="2998" spans="10:10">
      <c r="J2998" s="185"/>
    </row>
    <row r="2999" spans="10:10">
      <c r="J2999" s="185"/>
    </row>
    <row r="3000" spans="10:10">
      <c r="J3000" s="185"/>
    </row>
    <row r="3001" spans="10:10">
      <c r="J3001" s="185"/>
    </row>
    <row r="3002" spans="10:10">
      <c r="J3002" s="185"/>
    </row>
    <row r="3003" spans="10:10">
      <c r="J3003" s="185"/>
    </row>
    <row r="3004" spans="10:10">
      <c r="J3004" s="185"/>
    </row>
    <row r="3005" spans="10:10">
      <c r="J3005" s="185"/>
    </row>
    <row r="3006" spans="10:10">
      <c r="J3006" s="185"/>
    </row>
    <row r="3007" spans="10:10">
      <c r="J3007" s="185"/>
    </row>
    <row r="3008" spans="10:10">
      <c r="J3008" s="185"/>
    </row>
    <row r="3009" spans="10:10">
      <c r="J3009" s="185"/>
    </row>
    <row r="3010" spans="10:10">
      <c r="J3010" s="185"/>
    </row>
    <row r="3011" spans="10:10">
      <c r="J3011" s="185"/>
    </row>
    <row r="3012" spans="10:10">
      <c r="J3012" s="185"/>
    </row>
    <row r="3013" spans="10:10">
      <c r="J3013" s="185"/>
    </row>
    <row r="3014" spans="10:10">
      <c r="J3014" s="185"/>
    </row>
    <row r="3015" spans="10:10">
      <c r="J3015" s="185"/>
    </row>
    <row r="3016" spans="10:10">
      <c r="J3016" s="185"/>
    </row>
    <row r="3017" spans="10:10">
      <c r="J3017" s="185"/>
    </row>
    <row r="3018" spans="10:10">
      <c r="J3018" s="185"/>
    </row>
    <row r="3019" spans="10:10">
      <c r="J3019" s="185"/>
    </row>
    <row r="3020" spans="10:10">
      <c r="J3020" s="185"/>
    </row>
    <row r="3021" spans="10:10">
      <c r="J3021" s="185"/>
    </row>
    <row r="3022" spans="10:10">
      <c r="J3022" s="185"/>
    </row>
    <row r="3023" spans="10:10">
      <c r="J3023" s="185"/>
    </row>
    <row r="3024" spans="10:10">
      <c r="J3024" s="185"/>
    </row>
    <row r="3025" spans="10:10">
      <c r="J3025" s="185"/>
    </row>
    <row r="3026" spans="10:10">
      <c r="J3026" s="185"/>
    </row>
    <row r="3027" spans="10:10">
      <c r="J3027" s="185"/>
    </row>
    <row r="3028" spans="10:10">
      <c r="J3028" s="185"/>
    </row>
    <row r="3029" spans="10:10">
      <c r="J3029" s="185"/>
    </row>
    <row r="3030" spans="10:10">
      <c r="J3030" s="185"/>
    </row>
    <row r="3031" spans="10:10">
      <c r="J3031" s="185"/>
    </row>
    <row r="3032" spans="10:10">
      <c r="J3032" s="185"/>
    </row>
    <row r="3033" spans="10:10">
      <c r="J3033" s="185"/>
    </row>
    <row r="3034" spans="10:10">
      <c r="J3034" s="185"/>
    </row>
    <row r="3035" spans="10:10">
      <c r="J3035" s="185"/>
    </row>
    <row r="3036" spans="10:10">
      <c r="J3036" s="185"/>
    </row>
    <row r="3037" spans="10:10">
      <c r="J3037" s="185"/>
    </row>
    <row r="3038" spans="10:10">
      <c r="J3038" s="185"/>
    </row>
    <row r="3039" spans="10:10">
      <c r="J3039" s="185"/>
    </row>
    <row r="3040" spans="10:10">
      <c r="J3040" s="185"/>
    </row>
    <row r="3041" spans="10:10">
      <c r="J3041" s="185"/>
    </row>
    <row r="3042" spans="10:10">
      <c r="J3042" s="185"/>
    </row>
    <row r="3043" spans="10:10">
      <c r="J3043" s="185"/>
    </row>
    <row r="3044" spans="10:10">
      <c r="J3044" s="185"/>
    </row>
    <row r="3045" spans="10:10">
      <c r="J3045" s="185"/>
    </row>
    <row r="3046" spans="10:10">
      <c r="J3046" s="185"/>
    </row>
    <row r="3047" spans="10:10">
      <c r="J3047" s="185"/>
    </row>
    <row r="3048" spans="10:10">
      <c r="J3048" s="185"/>
    </row>
    <row r="3049" spans="10:10">
      <c r="J3049" s="185"/>
    </row>
    <row r="3050" spans="10:10">
      <c r="J3050" s="185"/>
    </row>
    <row r="3051" spans="10:10">
      <c r="J3051" s="185"/>
    </row>
    <row r="3052" spans="10:10">
      <c r="J3052" s="185"/>
    </row>
    <row r="3053" spans="10:10">
      <c r="J3053" s="185"/>
    </row>
    <row r="3054" spans="10:10">
      <c r="J3054" s="185"/>
    </row>
    <row r="3055" spans="10:10">
      <c r="J3055" s="185"/>
    </row>
  </sheetData>
  <mergeCells count="20">
    <mergeCell ref="B2:N2"/>
    <mergeCell ref="F5:F6"/>
    <mergeCell ref="K4:K6"/>
    <mergeCell ref="A4:B5"/>
    <mergeCell ref="N4:N6"/>
    <mergeCell ref="E4:E6"/>
    <mergeCell ref="I4:I6"/>
    <mergeCell ref="C4:C6"/>
    <mergeCell ref="F4:H4"/>
    <mergeCell ref="D4:D6"/>
    <mergeCell ref="J4:J6"/>
    <mergeCell ref="H5:H6"/>
    <mergeCell ref="G5:G6"/>
    <mergeCell ref="A35:N35"/>
    <mergeCell ref="D8:N8"/>
    <mergeCell ref="C17:N17"/>
    <mergeCell ref="C27:N27"/>
    <mergeCell ref="C23:N23"/>
    <mergeCell ref="C29:N29"/>
    <mergeCell ref="D11:N11"/>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8"/>
  <sheetViews>
    <sheetView workbookViewId="0">
      <selection activeCell="E16" sqref="E16"/>
    </sheetView>
  </sheetViews>
  <sheetFormatPr defaultRowHeight="15"/>
  <cols>
    <col min="1" max="1" width="7.85546875" customWidth="1"/>
    <col min="2" max="2" width="22" customWidth="1"/>
    <col min="3" max="3" width="19.28515625" customWidth="1"/>
    <col min="4" max="4" width="24.7109375" customWidth="1"/>
    <col min="5" max="5" width="52.42578125" customWidth="1"/>
    <col min="6" max="9" width="8.28515625" customWidth="1"/>
    <col min="10" max="10" width="18" customWidth="1"/>
    <col min="257" max="257" width="7.85546875" customWidth="1"/>
    <col min="258" max="258" width="45.7109375" customWidth="1"/>
    <col min="259" max="259" width="19.28515625" customWidth="1"/>
    <col min="260" max="260" width="14" customWidth="1"/>
    <col min="261" max="261" width="48.5703125" customWidth="1"/>
    <col min="262" max="265" width="8.28515625" customWidth="1"/>
    <col min="266" max="266" width="18" customWidth="1"/>
    <col min="513" max="513" width="7.85546875" customWidth="1"/>
    <col min="514" max="514" width="45.7109375" customWidth="1"/>
    <col min="515" max="515" width="19.28515625" customWidth="1"/>
    <col min="516" max="516" width="14" customWidth="1"/>
    <col min="517" max="517" width="48.5703125" customWidth="1"/>
    <col min="518" max="521" width="8.28515625" customWidth="1"/>
    <col min="522" max="522" width="18" customWidth="1"/>
    <col min="769" max="769" width="7.85546875" customWidth="1"/>
    <col min="770" max="770" width="45.7109375" customWidth="1"/>
    <col min="771" max="771" width="19.28515625" customWidth="1"/>
    <col min="772" max="772" width="14" customWidth="1"/>
    <col min="773" max="773" width="48.5703125" customWidth="1"/>
    <col min="774" max="777" width="8.28515625" customWidth="1"/>
    <col min="778" max="778" width="18" customWidth="1"/>
    <col min="1025" max="1025" width="7.85546875" customWidth="1"/>
    <col min="1026" max="1026" width="45.7109375" customWidth="1"/>
    <col min="1027" max="1027" width="19.28515625" customWidth="1"/>
    <col min="1028" max="1028" width="14" customWidth="1"/>
    <col min="1029" max="1029" width="48.5703125" customWidth="1"/>
    <col min="1030" max="1033" width="8.28515625" customWidth="1"/>
    <col min="1034" max="1034" width="18" customWidth="1"/>
    <col min="1281" max="1281" width="7.85546875" customWidth="1"/>
    <col min="1282" max="1282" width="45.7109375" customWidth="1"/>
    <col min="1283" max="1283" width="19.28515625" customWidth="1"/>
    <col min="1284" max="1284" width="14" customWidth="1"/>
    <col min="1285" max="1285" width="48.5703125" customWidth="1"/>
    <col min="1286" max="1289" width="8.28515625" customWidth="1"/>
    <col min="1290" max="1290" width="18" customWidth="1"/>
    <col min="1537" max="1537" width="7.85546875" customWidth="1"/>
    <col min="1538" max="1538" width="45.7109375" customWidth="1"/>
    <col min="1539" max="1539" width="19.28515625" customWidth="1"/>
    <col min="1540" max="1540" width="14" customWidth="1"/>
    <col min="1541" max="1541" width="48.5703125" customWidth="1"/>
    <col min="1542" max="1545" width="8.28515625" customWidth="1"/>
    <col min="1546" max="1546" width="18" customWidth="1"/>
    <col min="1793" max="1793" width="7.85546875" customWidth="1"/>
    <col min="1794" max="1794" width="45.7109375" customWidth="1"/>
    <col min="1795" max="1795" width="19.28515625" customWidth="1"/>
    <col min="1796" max="1796" width="14" customWidth="1"/>
    <col min="1797" max="1797" width="48.5703125" customWidth="1"/>
    <col min="1798" max="1801" width="8.28515625" customWidth="1"/>
    <col min="1802" max="1802" width="18" customWidth="1"/>
    <col min="2049" max="2049" width="7.85546875" customWidth="1"/>
    <col min="2050" max="2050" width="45.7109375" customWidth="1"/>
    <col min="2051" max="2051" width="19.28515625" customWidth="1"/>
    <col min="2052" max="2052" width="14" customWidth="1"/>
    <col min="2053" max="2053" width="48.5703125" customWidth="1"/>
    <col min="2054" max="2057" width="8.28515625" customWidth="1"/>
    <col min="2058" max="2058" width="18" customWidth="1"/>
    <col min="2305" max="2305" width="7.85546875" customWidth="1"/>
    <col min="2306" max="2306" width="45.7109375" customWidth="1"/>
    <col min="2307" max="2307" width="19.28515625" customWidth="1"/>
    <col min="2308" max="2308" width="14" customWidth="1"/>
    <col min="2309" max="2309" width="48.5703125" customWidth="1"/>
    <col min="2310" max="2313" width="8.28515625" customWidth="1"/>
    <col min="2314" max="2314" width="18" customWidth="1"/>
    <col min="2561" max="2561" width="7.85546875" customWidth="1"/>
    <col min="2562" max="2562" width="45.7109375" customWidth="1"/>
    <col min="2563" max="2563" width="19.28515625" customWidth="1"/>
    <col min="2564" max="2564" width="14" customWidth="1"/>
    <col min="2565" max="2565" width="48.5703125" customWidth="1"/>
    <col min="2566" max="2569" width="8.28515625" customWidth="1"/>
    <col min="2570" max="2570" width="18" customWidth="1"/>
    <col min="2817" max="2817" width="7.85546875" customWidth="1"/>
    <col min="2818" max="2818" width="45.7109375" customWidth="1"/>
    <col min="2819" max="2819" width="19.28515625" customWidth="1"/>
    <col min="2820" max="2820" width="14" customWidth="1"/>
    <col min="2821" max="2821" width="48.5703125" customWidth="1"/>
    <col min="2822" max="2825" width="8.28515625" customWidth="1"/>
    <col min="2826" max="2826" width="18" customWidth="1"/>
    <col min="3073" max="3073" width="7.85546875" customWidth="1"/>
    <col min="3074" max="3074" width="45.7109375" customWidth="1"/>
    <col min="3075" max="3075" width="19.28515625" customWidth="1"/>
    <col min="3076" max="3076" width="14" customWidth="1"/>
    <col min="3077" max="3077" width="48.5703125" customWidth="1"/>
    <col min="3078" max="3081" width="8.28515625" customWidth="1"/>
    <col min="3082" max="3082" width="18" customWidth="1"/>
    <col min="3329" max="3329" width="7.85546875" customWidth="1"/>
    <col min="3330" max="3330" width="45.7109375" customWidth="1"/>
    <col min="3331" max="3331" width="19.28515625" customWidth="1"/>
    <col min="3332" max="3332" width="14" customWidth="1"/>
    <col min="3333" max="3333" width="48.5703125" customWidth="1"/>
    <col min="3334" max="3337" width="8.28515625" customWidth="1"/>
    <col min="3338" max="3338" width="18" customWidth="1"/>
    <col min="3585" max="3585" width="7.85546875" customWidth="1"/>
    <col min="3586" max="3586" width="45.7109375" customWidth="1"/>
    <col min="3587" max="3587" width="19.28515625" customWidth="1"/>
    <col min="3588" max="3588" width="14" customWidth="1"/>
    <col min="3589" max="3589" width="48.5703125" customWidth="1"/>
    <col min="3590" max="3593" width="8.28515625" customWidth="1"/>
    <col min="3594" max="3594" width="18" customWidth="1"/>
    <col min="3841" max="3841" width="7.85546875" customWidth="1"/>
    <col min="3842" max="3842" width="45.7109375" customWidth="1"/>
    <col min="3843" max="3843" width="19.28515625" customWidth="1"/>
    <col min="3844" max="3844" width="14" customWidth="1"/>
    <col min="3845" max="3845" width="48.5703125" customWidth="1"/>
    <col min="3846" max="3849" width="8.28515625" customWidth="1"/>
    <col min="3850" max="3850" width="18" customWidth="1"/>
    <col min="4097" max="4097" width="7.85546875" customWidth="1"/>
    <col min="4098" max="4098" width="45.7109375" customWidth="1"/>
    <col min="4099" max="4099" width="19.28515625" customWidth="1"/>
    <col min="4100" max="4100" width="14" customWidth="1"/>
    <col min="4101" max="4101" width="48.5703125" customWidth="1"/>
    <col min="4102" max="4105" width="8.28515625" customWidth="1"/>
    <col min="4106" max="4106" width="18" customWidth="1"/>
    <col min="4353" max="4353" width="7.85546875" customWidth="1"/>
    <col min="4354" max="4354" width="45.7109375" customWidth="1"/>
    <col min="4355" max="4355" width="19.28515625" customWidth="1"/>
    <col min="4356" max="4356" width="14" customWidth="1"/>
    <col min="4357" max="4357" width="48.5703125" customWidth="1"/>
    <col min="4358" max="4361" width="8.28515625" customWidth="1"/>
    <col min="4362" max="4362" width="18" customWidth="1"/>
    <col min="4609" max="4609" width="7.85546875" customWidth="1"/>
    <col min="4610" max="4610" width="45.7109375" customWidth="1"/>
    <col min="4611" max="4611" width="19.28515625" customWidth="1"/>
    <col min="4612" max="4612" width="14" customWidth="1"/>
    <col min="4613" max="4613" width="48.5703125" customWidth="1"/>
    <col min="4614" max="4617" width="8.28515625" customWidth="1"/>
    <col min="4618" max="4618" width="18" customWidth="1"/>
    <col min="4865" max="4865" width="7.85546875" customWidth="1"/>
    <col min="4866" max="4866" width="45.7109375" customWidth="1"/>
    <col min="4867" max="4867" width="19.28515625" customWidth="1"/>
    <col min="4868" max="4868" width="14" customWidth="1"/>
    <col min="4869" max="4869" width="48.5703125" customWidth="1"/>
    <col min="4870" max="4873" width="8.28515625" customWidth="1"/>
    <col min="4874" max="4874" width="18" customWidth="1"/>
    <col min="5121" max="5121" width="7.85546875" customWidth="1"/>
    <col min="5122" max="5122" width="45.7109375" customWidth="1"/>
    <col min="5123" max="5123" width="19.28515625" customWidth="1"/>
    <col min="5124" max="5124" width="14" customWidth="1"/>
    <col min="5125" max="5125" width="48.5703125" customWidth="1"/>
    <col min="5126" max="5129" width="8.28515625" customWidth="1"/>
    <col min="5130" max="5130" width="18" customWidth="1"/>
    <col min="5377" max="5377" width="7.85546875" customWidth="1"/>
    <col min="5378" max="5378" width="45.7109375" customWidth="1"/>
    <col min="5379" max="5379" width="19.28515625" customWidth="1"/>
    <col min="5380" max="5380" width="14" customWidth="1"/>
    <col min="5381" max="5381" width="48.5703125" customWidth="1"/>
    <col min="5382" max="5385" width="8.28515625" customWidth="1"/>
    <col min="5386" max="5386" width="18" customWidth="1"/>
    <col min="5633" max="5633" width="7.85546875" customWidth="1"/>
    <col min="5634" max="5634" width="45.7109375" customWidth="1"/>
    <col min="5635" max="5635" width="19.28515625" customWidth="1"/>
    <col min="5636" max="5636" width="14" customWidth="1"/>
    <col min="5637" max="5637" width="48.5703125" customWidth="1"/>
    <col min="5638" max="5641" width="8.28515625" customWidth="1"/>
    <col min="5642" max="5642" width="18" customWidth="1"/>
    <col min="5889" max="5889" width="7.85546875" customWidth="1"/>
    <col min="5890" max="5890" width="45.7109375" customWidth="1"/>
    <col min="5891" max="5891" width="19.28515625" customWidth="1"/>
    <col min="5892" max="5892" width="14" customWidth="1"/>
    <col min="5893" max="5893" width="48.5703125" customWidth="1"/>
    <col min="5894" max="5897" width="8.28515625" customWidth="1"/>
    <col min="5898" max="5898" width="18" customWidth="1"/>
    <col min="6145" max="6145" width="7.85546875" customWidth="1"/>
    <col min="6146" max="6146" width="45.7109375" customWidth="1"/>
    <col min="6147" max="6147" width="19.28515625" customWidth="1"/>
    <col min="6148" max="6148" width="14" customWidth="1"/>
    <col min="6149" max="6149" width="48.5703125" customWidth="1"/>
    <col min="6150" max="6153" width="8.28515625" customWidth="1"/>
    <col min="6154" max="6154" width="18" customWidth="1"/>
    <col min="6401" max="6401" width="7.85546875" customWidth="1"/>
    <col min="6402" max="6402" width="45.7109375" customWidth="1"/>
    <col min="6403" max="6403" width="19.28515625" customWidth="1"/>
    <col min="6404" max="6404" width="14" customWidth="1"/>
    <col min="6405" max="6405" width="48.5703125" customWidth="1"/>
    <col min="6406" max="6409" width="8.28515625" customWidth="1"/>
    <col min="6410" max="6410" width="18" customWidth="1"/>
    <col min="6657" max="6657" width="7.85546875" customWidth="1"/>
    <col min="6658" max="6658" width="45.7109375" customWidth="1"/>
    <col min="6659" max="6659" width="19.28515625" customWidth="1"/>
    <col min="6660" max="6660" width="14" customWidth="1"/>
    <col min="6661" max="6661" width="48.5703125" customWidth="1"/>
    <col min="6662" max="6665" width="8.28515625" customWidth="1"/>
    <col min="6666" max="6666" width="18" customWidth="1"/>
    <col min="6913" max="6913" width="7.85546875" customWidth="1"/>
    <col min="6914" max="6914" width="45.7109375" customWidth="1"/>
    <col min="6915" max="6915" width="19.28515625" customWidth="1"/>
    <col min="6916" max="6916" width="14" customWidth="1"/>
    <col min="6917" max="6917" width="48.5703125" customWidth="1"/>
    <col min="6918" max="6921" width="8.28515625" customWidth="1"/>
    <col min="6922" max="6922" width="18" customWidth="1"/>
    <col min="7169" max="7169" width="7.85546875" customWidth="1"/>
    <col min="7170" max="7170" width="45.7109375" customWidth="1"/>
    <col min="7171" max="7171" width="19.28515625" customWidth="1"/>
    <col min="7172" max="7172" width="14" customWidth="1"/>
    <col min="7173" max="7173" width="48.5703125" customWidth="1"/>
    <col min="7174" max="7177" width="8.28515625" customWidth="1"/>
    <col min="7178" max="7178" width="18" customWidth="1"/>
    <col min="7425" max="7425" width="7.85546875" customWidth="1"/>
    <col min="7426" max="7426" width="45.7109375" customWidth="1"/>
    <col min="7427" max="7427" width="19.28515625" customWidth="1"/>
    <col min="7428" max="7428" width="14" customWidth="1"/>
    <col min="7429" max="7429" width="48.5703125" customWidth="1"/>
    <col min="7430" max="7433" width="8.28515625" customWidth="1"/>
    <col min="7434" max="7434" width="18" customWidth="1"/>
    <col min="7681" max="7681" width="7.85546875" customWidth="1"/>
    <col min="7682" max="7682" width="45.7109375" customWidth="1"/>
    <col min="7683" max="7683" width="19.28515625" customWidth="1"/>
    <col min="7684" max="7684" width="14" customWidth="1"/>
    <col min="7685" max="7685" width="48.5703125" customWidth="1"/>
    <col min="7686" max="7689" width="8.28515625" customWidth="1"/>
    <col min="7690" max="7690" width="18" customWidth="1"/>
    <col min="7937" max="7937" width="7.85546875" customWidth="1"/>
    <col min="7938" max="7938" width="45.7109375" customWidth="1"/>
    <col min="7939" max="7939" width="19.28515625" customWidth="1"/>
    <col min="7940" max="7940" width="14" customWidth="1"/>
    <col min="7941" max="7941" width="48.5703125" customWidth="1"/>
    <col min="7942" max="7945" width="8.28515625" customWidth="1"/>
    <col min="7946" max="7946" width="18" customWidth="1"/>
    <col min="8193" max="8193" width="7.85546875" customWidth="1"/>
    <col min="8194" max="8194" width="45.7109375" customWidth="1"/>
    <col min="8195" max="8195" width="19.28515625" customWidth="1"/>
    <col min="8196" max="8196" width="14" customWidth="1"/>
    <col min="8197" max="8197" width="48.5703125" customWidth="1"/>
    <col min="8198" max="8201" width="8.28515625" customWidth="1"/>
    <col min="8202" max="8202" width="18" customWidth="1"/>
    <col min="8449" max="8449" width="7.85546875" customWidth="1"/>
    <col min="8450" max="8450" width="45.7109375" customWidth="1"/>
    <col min="8451" max="8451" width="19.28515625" customWidth="1"/>
    <col min="8452" max="8452" width="14" customWidth="1"/>
    <col min="8453" max="8453" width="48.5703125" customWidth="1"/>
    <col min="8454" max="8457" width="8.28515625" customWidth="1"/>
    <col min="8458" max="8458" width="18" customWidth="1"/>
    <col min="8705" max="8705" width="7.85546875" customWidth="1"/>
    <col min="8706" max="8706" width="45.7109375" customWidth="1"/>
    <col min="8707" max="8707" width="19.28515625" customWidth="1"/>
    <col min="8708" max="8708" width="14" customWidth="1"/>
    <col min="8709" max="8709" width="48.5703125" customWidth="1"/>
    <col min="8710" max="8713" width="8.28515625" customWidth="1"/>
    <col min="8714" max="8714" width="18" customWidth="1"/>
    <col min="8961" max="8961" width="7.85546875" customWidth="1"/>
    <col min="8962" max="8962" width="45.7109375" customWidth="1"/>
    <col min="8963" max="8963" width="19.28515625" customWidth="1"/>
    <col min="8964" max="8964" width="14" customWidth="1"/>
    <col min="8965" max="8965" width="48.5703125" customWidth="1"/>
    <col min="8966" max="8969" width="8.28515625" customWidth="1"/>
    <col min="8970" max="8970" width="18" customWidth="1"/>
    <col min="9217" max="9217" width="7.85546875" customWidth="1"/>
    <col min="9218" max="9218" width="45.7109375" customWidth="1"/>
    <col min="9219" max="9219" width="19.28515625" customWidth="1"/>
    <col min="9220" max="9220" width="14" customWidth="1"/>
    <col min="9221" max="9221" width="48.5703125" customWidth="1"/>
    <col min="9222" max="9225" width="8.28515625" customWidth="1"/>
    <col min="9226" max="9226" width="18" customWidth="1"/>
    <col min="9473" max="9473" width="7.85546875" customWidth="1"/>
    <col min="9474" max="9474" width="45.7109375" customWidth="1"/>
    <col min="9475" max="9475" width="19.28515625" customWidth="1"/>
    <col min="9476" max="9476" width="14" customWidth="1"/>
    <col min="9477" max="9477" width="48.5703125" customWidth="1"/>
    <col min="9478" max="9481" width="8.28515625" customWidth="1"/>
    <col min="9482" max="9482" width="18" customWidth="1"/>
    <col min="9729" max="9729" width="7.85546875" customWidth="1"/>
    <col min="9730" max="9730" width="45.7109375" customWidth="1"/>
    <col min="9731" max="9731" width="19.28515625" customWidth="1"/>
    <col min="9732" max="9732" width="14" customWidth="1"/>
    <col min="9733" max="9733" width="48.5703125" customWidth="1"/>
    <col min="9734" max="9737" width="8.28515625" customWidth="1"/>
    <col min="9738" max="9738" width="18" customWidth="1"/>
    <col min="9985" max="9985" width="7.85546875" customWidth="1"/>
    <col min="9986" max="9986" width="45.7109375" customWidth="1"/>
    <col min="9987" max="9987" width="19.28515625" customWidth="1"/>
    <col min="9988" max="9988" width="14" customWidth="1"/>
    <col min="9989" max="9989" width="48.5703125" customWidth="1"/>
    <col min="9990" max="9993" width="8.28515625" customWidth="1"/>
    <col min="9994" max="9994" width="18" customWidth="1"/>
    <col min="10241" max="10241" width="7.85546875" customWidth="1"/>
    <col min="10242" max="10242" width="45.7109375" customWidth="1"/>
    <col min="10243" max="10243" width="19.28515625" customWidth="1"/>
    <col min="10244" max="10244" width="14" customWidth="1"/>
    <col min="10245" max="10245" width="48.5703125" customWidth="1"/>
    <col min="10246" max="10249" width="8.28515625" customWidth="1"/>
    <col min="10250" max="10250" width="18" customWidth="1"/>
    <col min="10497" max="10497" width="7.85546875" customWidth="1"/>
    <col min="10498" max="10498" width="45.7109375" customWidth="1"/>
    <col min="10499" max="10499" width="19.28515625" customWidth="1"/>
    <col min="10500" max="10500" width="14" customWidth="1"/>
    <col min="10501" max="10501" width="48.5703125" customWidth="1"/>
    <col min="10502" max="10505" width="8.28515625" customWidth="1"/>
    <col min="10506" max="10506" width="18" customWidth="1"/>
    <col min="10753" max="10753" width="7.85546875" customWidth="1"/>
    <col min="10754" max="10754" width="45.7109375" customWidth="1"/>
    <col min="10755" max="10755" width="19.28515625" customWidth="1"/>
    <col min="10756" max="10756" width="14" customWidth="1"/>
    <col min="10757" max="10757" width="48.5703125" customWidth="1"/>
    <col min="10758" max="10761" width="8.28515625" customWidth="1"/>
    <col min="10762" max="10762" width="18" customWidth="1"/>
    <col min="11009" max="11009" width="7.85546875" customWidth="1"/>
    <col min="11010" max="11010" width="45.7109375" customWidth="1"/>
    <col min="11011" max="11011" width="19.28515625" customWidth="1"/>
    <col min="11012" max="11012" width="14" customWidth="1"/>
    <col min="11013" max="11013" width="48.5703125" customWidth="1"/>
    <col min="11014" max="11017" width="8.28515625" customWidth="1"/>
    <col min="11018" max="11018" width="18" customWidth="1"/>
    <col min="11265" max="11265" width="7.85546875" customWidth="1"/>
    <col min="11266" max="11266" width="45.7109375" customWidth="1"/>
    <col min="11267" max="11267" width="19.28515625" customWidth="1"/>
    <col min="11268" max="11268" width="14" customWidth="1"/>
    <col min="11269" max="11269" width="48.5703125" customWidth="1"/>
    <col min="11270" max="11273" width="8.28515625" customWidth="1"/>
    <col min="11274" max="11274" width="18" customWidth="1"/>
    <col min="11521" max="11521" width="7.85546875" customWidth="1"/>
    <col min="11522" max="11522" width="45.7109375" customWidth="1"/>
    <col min="11523" max="11523" width="19.28515625" customWidth="1"/>
    <col min="11524" max="11524" width="14" customWidth="1"/>
    <col min="11525" max="11525" width="48.5703125" customWidth="1"/>
    <col min="11526" max="11529" width="8.28515625" customWidth="1"/>
    <col min="11530" max="11530" width="18" customWidth="1"/>
    <col min="11777" max="11777" width="7.85546875" customWidth="1"/>
    <col min="11778" max="11778" width="45.7109375" customWidth="1"/>
    <col min="11779" max="11779" width="19.28515625" customWidth="1"/>
    <col min="11780" max="11780" width="14" customWidth="1"/>
    <col min="11781" max="11781" width="48.5703125" customWidth="1"/>
    <col min="11782" max="11785" width="8.28515625" customWidth="1"/>
    <col min="11786" max="11786" width="18" customWidth="1"/>
    <col min="12033" max="12033" width="7.85546875" customWidth="1"/>
    <col min="12034" max="12034" width="45.7109375" customWidth="1"/>
    <col min="12035" max="12035" width="19.28515625" customWidth="1"/>
    <col min="12036" max="12036" width="14" customWidth="1"/>
    <col min="12037" max="12037" width="48.5703125" customWidth="1"/>
    <col min="12038" max="12041" width="8.28515625" customWidth="1"/>
    <col min="12042" max="12042" width="18" customWidth="1"/>
    <col min="12289" max="12289" width="7.85546875" customWidth="1"/>
    <col min="12290" max="12290" width="45.7109375" customWidth="1"/>
    <col min="12291" max="12291" width="19.28515625" customWidth="1"/>
    <col min="12292" max="12292" width="14" customWidth="1"/>
    <col min="12293" max="12293" width="48.5703125" customWidth="1"/>
    <col min="12294" max="12297" width="8.28515625" customWidth="1"/>
    <col min="12298" max="12298" width="18" customWidth="1"/>
    <col min="12545" max="12545" width="7.85546875" customWidth="1"/>
    <col min="12546" max="12546" width="45.7109375" customWidth="1"/>
    <col min="12547" max="12547" width="19.28515625" customWidth="1"/>
    <col min="12548" max="12548" width="14" customWidth="1"/>
    <col min="12549" max="12549" width="48.5703125" customWidth="1"/>
    <col min="12550" max="12553" width="8.28515625" customWidth="1"/>
    <col min="12554" max="12554" width="18" customWidth="1"/>
    <col min="12801" max="12801" width="7.85546875" customWidth="1"/>
    <col min="12802" max="12802" width="45.7109375" customWidth="1"/>
    <col min="12803" max="12803" width="19.28515625" customWidth="1"/>
    <col min="12804" max="12804" width="14" customWidth="1"/>
    <col min="12805" max="12805" width="48.5703125" customWidth="1"/>
    <col min="12806" max="12809" width="8.28515625" customWidth="1"/>
    <col min="12810" max="12810" width="18" customWidth="1"/>
    <col min="13057" max="13057" width="7.85546875" customWidth="1"/>
    <col min="13058" max="13058" width="45.7109375" customWidth="1"/>
    <col min="13059" max="13059" width="19.28515625" customWidth="1"/>
    <col min="13060" max="13060" width="14" customWidth="1"/>
    <col min="13061" max="13061" width="48.5703125" customWidth="1"/>
    <col min="13062" max="13065" width="8.28515625" customWidth="1"/>
    <col min="13066" max="13066" width="18" customWidth="1"/>
    <col min="13313" max="13313" width="7.85546875" customWidth="1"/>
    <col min="13314" max="13314" width="45.7109375" customWidth="1"/>
    <col min="13315" max="13315" width="19.28515625" customWidth="1"/>
    <col min="13316" max="13316" width="14" customWidth="1"/>
    <col min="13317" max="13317" width="48.5703125" customWidth="1"/>
    <col min="13318" max="13321" width="8.28515625" customWidth="1"/>
    <col min="13322" max="13322" width="18" customWidth="1"/>
    <col min="13569" max="13569" width="7.85546875" customWidth="1"/>
    <col min="13570" max="13570" width="45.7109375" customWidth="1"/>
    <col min="13571" max="13571" width="19.28515625" customWidth="1"/>
    <col min="13572" max="13572" width="14" customWidth="1"/>
    <col min="13573" max="13573" width="48.5703125" customWidth="1"/>
    <col min="13574" max="13577" width="8.28515625" customWidth="1"/>
    <col min="13578" max="13578" width="18" customWidth="1"/>
    <col min="13825" max="13825" width="7.85546875" customWidth="1"/>
    <col min="13826" max="13826" width="45.7109375" customWidth="1"/>
    <col min="13827" max="13827" width="19.28515625" customWidth="1"/>
    <col min="13828" max="13828" width="14" customWidth="1"/>
    <col min="13829" max="13829" width="48.5703125" customWidth="1"/>
    <col min="13830" max="13833" width="8.28515625" customWidth="1"/>
    <col min="13834" max="13834" width="18" customWidth="1"/>
    <col min="14081" max="14081" width="7.85546875" customWidth="1"/>
    <col min="14082" max="14082" width="45.7109375" customWidth="1"/>
    <col min="14083" max="14083" width="19.28515625" customWidth="1"/>
    <col min="14084" max="14084" width="14" customWidth="1"/>
    <col min="14085" max="14085" width="48.5703125" customWidth="1"/>
    <col min="14086" max="14089" width="8.28515625" customWidth="1"/>
    <col min="14090" max="14090" width="18" customWidth="1"/>
    <col min="14337" max="14337" width="7.85546875" customWidth="1"/>
    <col min="14338" max="14338" width="45.7109375" customWidth="1"/>
    <col min="14339" max="14339" width="19.28515625" customWidth="1"/>
    <col min="14340" max="14340" width="14" customWidth="1"/>
    <col min="14341" max="14341" width="48.5703125" customWidth="1"/>
    <col min="14342" max="14345" width="8.28515625" customWidth="1"/>
    <col min="14346" max="14346" width="18" customWidth="1"/>
    <col min="14593" max="14593" width="7.85546875" customWidth="1"/>
    <col min="14594" max="14594" width="45.7109375" customWidth="1"/>
    <col min="14595" max="14595" width="19.28515625" customWidth="1"/>
    <col min="14596" max="14596" width="14" customWidth="1"/>
    <col min="14597" max="14597" width="48.5703125" customWidth="1"/>
    <col min="14598" max="14601" width="8.28515625" customWidth="1"/>
    <col min="14602" max="14602" width="18" customWidth="1"/>
    <col min="14849" max="14849" width="7.85546875" customWidth="1"/>
    <col min="14850" max="14850" width="45.7109375" customWidth="1"/>
    <col min="14851" max="14851" width="19.28515625" customWidth="1"/>
    <col min="14852" max="14852" width="14" customWidth="1"/>
    <col min="14853" max="14853" width="48.5703125" customWidth="1"/>
    <col min="14854" max="14857" width="8.28515625" customWidth="1"/>
    <col min="14858" max="14858" width="18" customWidth="1"/>
    <col min="15105" max="15105" width="7.85546875" customWidth="1"/>
    <col min="15106" max="15106" width="45.7109375" customWidth="1"/>
    <col min="15107" max="15107" width="19.28515625" customWidth="1"/>
    <col min="15108" max="15108" width="14" customWidth="1"/>
    <col min="15109" max="15109" width="48.5703125" customWidth="1"/>
    <col min="15110" max="15113" width="8.28515625" customWidth="1"/>
    <col min="15114" max="15114" width="18" customWidth="1"/>
    <col min="15361" max="15361" width="7.85546875" customWidth="1"/>
    <col min="15362" max="15362" width="45.7109375" customWidth="1"/>
    <col min="15363" max="15363" width="19.28515625" customWidth="1"/>
    <col min="15364" max="15364" width="14" customWidth="1"/>
    <col min="15365" max="15365" width="48.5703125" customWidth="1"/>
    <col min="15366" max="15369" width="8.28515625" customWidth="1"/>
    <col min="15370" max="15370" width="18" customWidth="1"/>
    <col min="15617" max="15617" width="7.85546875" customWidth="1"/>
    <col min="15618" max="15618" width="45.7109375" customWidth="1"/>
    <col min="15619" max="15619" width="19.28515625" customWidth="1"/>
    <col min="15620" max="15620" width="14" customWidth="1"/>
    <col min="15621" max="15621" width="48.5703125" customWidth="1"/>
    <col min="15622" max="15625" width="8.28515625" customWidth="1"/>
    <col min="15626" max="15626" width="18" customWidth="1"/>
    <col min="15873" max="15873" width="7.85546875" customWidth="1"/>
    <col min="15874" max="15874" width="45.7109375" customWidth="1"/>
    <col min="15875" max="15875" width="19.28515625" customWidth="1"/>
    <col min="15876" max="15876" width="14" customWidth="1"/>
    <col min="15877" max="15877" width="48.5703125" customWidth="1"/>
    <col min="15878" max="15881" width="8.28515625" customWidth="1"/>
    <col min="15882" max="15882" width="18" customWidth="1"/>
    <col min="16129" max="16129" width="7.85546875" customWidth="1"/>
    <col min="16130" max="16130" width="45.7109375" customWidth="1"/>
    <col min="16131" max="16131" width="19.28515625" customWidth="1"/>
    <col min="16132" max="16132" width="14" customWidth="1"/>
    <col min="16133" max="16133" width="48.5703125" customWidth="1"/>
    <col min="16134" max="16137" width="8.28515625" customWidth="1"/>
    <col min="16138" max="16138" width="18" customWidth="1"/>
  </cols>
  <sheetData>
    <row r="1" spans="1:9" s="16" customFormat="1" ht="14.1" customHeight="1">
      <c r="A1" s="5"/>
      <c r="B1" s="5"/>
      <c r="C1" s="5"/>
      <c r="D1" s="5"/>
      <c r="E1" s="5"/>
      <c r="F1" s="5"/>
      <c r="G1" s="5"/>
      <c r="H1" s="3"/>
    </row>
    <row r="2" spans="1:9" s="16" customFormat="1" ht="14.1" customHeight="1">
      <c r="A2" s="287" t="s">
        <v>306</v>
      </c>
      <c r="B2" s="287"/>
      <c r="C2" s="287"/>
      <c r="D2" s="287"/>
      <c r="E2" s="287"/>
      <c r="F2" s="149"/>
      <c r="G2" s="149"/>
      <c r="H2" s="149"/>
      <c r="I2" s="149"/>
    </row>
    <row r="3" spans="1:9" s="16" customFormat="1" ht="14.1" customHeight="1">
      <c r="A3" s="5"/>
      <c r="B3" s="143"/>
      <c r="C3" s="143"/>
      <c r="D3" s="143"/>
      <c r="E3" s="143"/>
      <c r="F3" s="143"/>
      <c r="G3" s="143"/>
      <c r="H3" s="143"/>
      <c r="I3" s="143"/>
    </row>
    <row r="4" spans="1:9" s="151" customFormat="1" ht="32.450000000000003" customHeight="1">
      <c r="A4" s="150" t="s">
        <v>209</v>
      </c>
      <c r="B4" s="150" t="s">
        <v>307</v>
      </c>
      <c r="C4" s="150" t="s">
        <v>308</v>
      </c>
      <c r="D4" s="150" t="s">
        <v>309</v>
      </c>
      <c r="E4" s="150" t="s">
        <v>310</v>
      </c>
    </row>
    <row r="5" spans="1:9" ht="60" customHeight="1">
      <c r="A5" s="152">
        <v>1</v>
      </c>
      <c r="B5" s="163" t="s">
        <v>321</v>
      </c>
      <c r="C5" s="164" t="s">
        <v>343</v>
      </c>
      <c r="D5" s="165">
        <v>1662</v>
      </c>
      <c r="E5" s="163" t="s">
        <v>320</v>
      </c>
    </row>
    <row r="6" spans="1:9" ht="50.25" customHeight="1">
      <c r="A6" s="152">
        <v>2</v>
      </c>
      <c r="B6" s="163" t="s">
        <v>344</v>
      </c>
      <c r="C6" s="161" t="s">
        <v>345</v>
      </c>
      <c r="D6" s="162">
        <v>1872</v>
      </c>
      <c r="E6" s="163" t="s">
        <v>322</v>
      </c>
    </row>
    <row r="7" spans="1:9" ht="48">
      <c r="A7" s="152">
        <v>3</v>
      </c>
      <c r="B7" s="163" t="s">
        <v>321</v>
      </c>
      <c r="C7" s="161">
        <v>43463</v>
      </c>
      <c r="D7" s="162">
        <v>2294</v>
      </c>
      <c r="E7" s="163" t="s">
        <v>346</v>
      </c>
    </row>
    <row r="8" spans="1:9">
      <c r="A8" s="195"/>
      <c r="B8" s="196"/>
      <c r="C8" s="197"/>
      <c r="D8" s="197"/>
      <c r="E8" s="196"/>
    </row>
  </sheetData>
  <mergeCells count="1">
    <mergeCell ref="A2:E2"/>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J21"/>
  <sheetViews>
    <sheetView workbookViewId="0">
      <selection activeCell="H17" sqref="H17"/>
    </sheetView>
  </sheetViews>
  <sheetFormatPr defaultColWidth="15.5703125" defaultRowHeight="15"/>
  <cols>
    <col min="1" max="2" width="5.140625" style="145" customWidth="1"/>
    <col min="3" max="3" width="28.85546875" style="145" customWidth="1"/>
    <col min="4" max="4" width="11.28515625" style="145" customWidth="1"/>
    <col min="5" max="5" width="13.28515625" style="145" customWidth="1"/>
    <col min="6" max="8" width="12.7109375" style="145" customWidth="1"/>
    <col min="9" max="9" width="12.28515625" style="145" customWidth="1"/>
    <col min="10" max="10" width="12.7109375" style="145" customWidth="1"/>
    <col min="11" max="256" width="15.5703125" style="145"/>
    <col min="257" max="258" width="5.140625" style="145" customWidth="1"/>
    <col min="259" max="259" width="32" style="145" customWidth="1"/>
    <col min="260" max="260" width="15.85546875" style="145" customWidth="1"/>
    <col min="261" max="261" width="16.7109375" style="145" customWidth="1"/>
    <col min="262" max="266" width="12.7109375" style="145" customWidth="1"/>
    <col min="267" max="512" width="15.5703125" style="145"/>
    <col min="513" max="514" width="5.140625" style="145" customWidth="1"/>
    <col min="515" max="515" width="32" style="145" customWidth="1"/>
    <col min="516" max="516" width="15.85546875" style="145" customWidth="1"/>
    <col min="517" max="517" width="16.7109375" style="145" customWidth="1"/>
    <col min="518" max="522" width="12.7109375" style="145" customWidth="1"/>
    <col min="523" max="768" width="15.5703125" style="145"/>
    <col min="769" max="770" width="5.140625" style="145" customWidth="1"/>
    <col min="771" max="771" width="32" style="145" customWidth="1"/>
    <col min="772" max="772" width="15.85546875" style="145" customWidth="1"/>
    <col min="773" max="773" width="16.7109375" style="145" customWidth="1"/>
    <col min="774" max="778" width="12.7109375" style="145" customWidth="1"/>
    <col min="779" max="1024" width="15.5703125" style="145"/>
    <col min="1025" max="1026" width="5.140625" style="145" customWidth="1"/>
    <col min="1027" max="1027" width="32" style="145" customWidth="1"/>
    <col min="1028" max="1028" width="15.85546875" style="145" customWidth="1"/>
    <col min="1029" max="1029" width="16.7109375" style="145" customWidth="1"/>
    <col min="1030" max="1034" width="12.7109375" style="145" customWidth="1"/>
    <col min="1035" max="1280" width="15.5703125" style="145"/>
    <col min="1281" max="1282" width="5.140625" style="145" customWidth="1"/>
    <col min="1283" max="1283" width="32" style="145" customWidth="1"/>
    <col min="1284" max="1284" width="15.85546875" style="145" customWidth="1"/>
    <col min="1285" max="1285" width="16.7109375" style="145" customWidth="1"/>
    <col min="1286" max="1290" width="12.7109375" style="145" customWidth="1"/>
    <col min="1291" max="1536" width="15.5703125" style="145"/>
    <col min="1537" max="1538" width="5.140625" style="145" customWidth="1"/>
    <col min="1539" max="1539" width="32" style="145" customWidth="1"/>
    <col min="1540" max="1540" width="15.85546875" style="145" customWidth="1"/>
    <col min="1541" max="1541" width="16.7109375" style="145" customWidth="1"/>
    <col min="1542" max="1546" width="12.7109375" style="145" customWidth="1"/>
    <col min="1547" max="1792" width="15.5703125" style="145"/>
    <col min="1793" max="1794" width="5.140625" style="145" customWidth="1"/>
    <col min="1795" max="1795" width="32" style="145" customWidth="1"/>
    <col min="1796" max="1796" width="15.85546875" style="145" customWidth="1"/>
    <col min="1797" max="1797" width="16.7109375" style="145" customWidth="1"/>
    <col min="1798" max="1802" width="12.7109375" style="145" customWidth="1"/>
    <col min="1803" max="2048" width="15.5703125" style="145"/>
    <col min="2049" max="2050" width="5.140625" style="145" customWidth="1"/>
    <col min="2051" max="2051" width="32" style="145" customWidth="1"/>
    <col min="2052" max="2052" width="15.85546875" style="145" customWidth="1"/>
    <col min="2053" max="2053" width="16.7109375" style="145" customWidth="1"/>
    <col min="2054" max="2058" width="12.7109375" style="145" customWidth="1"/>
    <col min="2059" max="2304" width="15.5703125" style="145"/>
    <col min="2305" max="2306" width="5.140625" style="145" customWidth="1"/>
    <col min="2307" max="2307" width="32" style="145" customWidth="1"/>
    <col min="2308" max="2308" width="15.85546875" style="145" customWidth="1"/>
    <col min="2309" max="2309" width="16.7109375" style="145" customWidth="1"/>
    <col min="2310" max="2314" width="12.7109375" style="145" customWidth="1"/>
    <col min="2315" max="2560" width="15.5703125" style="145"/>
    <col min="2561" max="2562" width="5.140625" style="145" customWidth="1"/>
    <col min="2563" max="2563" width="32" style="145" customWidth="1"/>
    <col min="2564" max="2564" width="15.85546875" style="145" customWidth="1"/>
    <col min="2565" max="2565" width="16.7109375" style="145" customWidth="1"/>
    <col min="2566" max="2570" width="12.7109375" style="145" customWidth="1"/>
    <col min="2571" max="2816" width="15.5703125" style="145"/>
    <col min="2817" max="2818" width="5.140625" style="145" customWidth="1"/>
    <col min="2819" max="2819" width="32" style="145" customWidth="1"/>
    <col min="2820" max="2820" width="15.85546875" style="145" customWidth="1"/>
    <col min="2821" max="2821" width="16.7109375" style="145" customWidth="1"/>
    <col min="2822" max="2826" width="12.7109375" style="145" customWidth="1"/>
    <col min="2827" max="3072" width="15.5703125" style="145"/>
    <col min="3073" max="3074" width="5.140625" style="145" customWidth="1"/>
    <col min="3075" max="3075" width="32" style="145" customWidth="1"/>
    <col min="3076" max="3076" width="15.85546875" style="145" customWidth="1"/>
    <col min="3077" max="3077" width="16.7109375" style="145" customWidth="1"/>
    <col min="3078" max="3082" width="12.7109375" style="145" customWidth="1"/>
    <col min="3083" max="3328" width="15.5703125" style="145"/>
    <col min="3329" max="3330" width="5.140625" style="145" customWidth="1"/>
    <col min="3331" max="3331" width="32" style="145" customWidth="1"/>
    <col min="3332" max="3332" width="15.85546875" style="145" customWidth="1"/>
    <col min="3333" max="3333" width="16.7109375" style="145" customWidth="1"/>
    <col min="3334" max="3338" width="12.7109375" style="145" customWidth="1"/>
    <col min="3339" max="3584" width="15.5703125" style="145"/>
    <col min="3585" max="3586" width="5.140625" style="145" customWidth="1"/>
    <col min="3587" max="3587" width="32" style="145" customWidth="1"/>
    <col min="3588" max="3588" width="15.85546875" style="145" customWidth="1"/>
    <col min="3589" max="3589" width="16.7109375" style="145" customWidth="1"/>
    <col min="3590" max="3594" width="12.7109375" style="145" customWidth="1"/>
    <col min="3595" max="3840" width="15.5703125" style="145"/>
    <col min="3841" max="3842" width="5.140625" style="145" customWidth="1"/>
    <col min="3843" max="3843" width="32" style="145" customWidth="1"/>
    <col min="3844" max="3844" width="15.85546875" style="145" customWidth="1"/>
    <col min="3845" max="3845" width="16.7109375" style="145" customWidth="1"/>
    <col min="3846" max="3850" width="12.7109375" style="145" customWidth="1"/>
    <col min="3851" max="4096" width="15.5703125" style="145"/>
    <col min="4097" max="4098" width="5.140625" style="145" customWidth="1"/>
    <col min="4099" max="4099" width="32" style="145" customWidth="1"/>
    <col min="4100" max="4100" width="15.85546875" style="145" customWidth="1"/>
    <col min="4101" max="4101" width="16.7109375" style="145" customWidth="1"/>
    <col min="4102" max="4106" width="12.7109375" style="145" customWidth="1"/>
    <col min="4107" max="4352" width="15.5703125" style="145"/>
    <col min="4353" max="4354" width="5.140625" style="145" customWidth="1"/>
    <col min="4355" max="4355" width="32" style="145" customWidth="1"/>
    <col min="4356" max="4356" width="15.85546875" style="145" customWidth="1"/>
    <col min="4357" max="4357" width="16.7109375" style="145" customWidth="1"/>
    <col min="4358" max="4362" width="12.7109375" style="145" customWidth="1"/>
    <col min="4363" max="4608" width="15.5703125" style="145"/>
    <col min="4609" max="4610" width="5.140625" style="145" customWidth="1"/>
    <col min="4611" max="4611" width="32" style="145" customWidth="1"/>
    <col min="4612" max="4612" width="15.85546875" style="145" customWidth="1"/>
    <col min="4613" max="4613" width="16.7109375" style="145" customWidth="1"/>
    <col min="4614" max="4618" width="12.7109375" style="145" customWidth="1"/>
    <col min="4619" max="4864" width="15.5703125" style="145"/>
    <col min="4865" max="4866" width="5.140625" style="145" customWidth="1"/>
    <col min="4867" max="4867" width="32" style="145" customWidth="1"/>
    <col min="4868" max="4868" width="15.85546875" style="145" customWidth="1"/>
    <col min="4869" max="4869" width="16.7109375" style="145" customWidth="1"/>
    <col min="4870" max="4874" width="12.7109375" style="145" customWidth="1"/>
    <col min="4875" max="5120" width="15.5703125" style="145"/>
    <col min="5121" max="5122" width="5.140625" style="145" customWidth="1"/>
    <col min="5123" max="5123" width="32" style="145" customWidth="1"/>
    <col min="5124" max="5124" width="15.85546875" style="145" customWidth="1"/>
    <col min="5125" max="5125" width="16.7109375" style="145" customWidth="1"/>
    <col min="5126" max="5130" width="12.7109375" style="145" customWidth="1"/>
    <col min="5131" max="5376" width="15.5703125" style="145"/>
    <col min="5377" max="5378" width="5.140625" style="145" customWidth="1"/>
    <col min="5379" max="5379" width="32" style="145" customWidth="1"/>
    <col min="5380" max="5380" width="15.85546875" style="145" customWidth="1"/>
    <col min="5381" max="5381" width="16.7109375" style="145" customWidth="1"/>
    <col min="5382" max="5386" width="12.7109375" style="145" customWidth="1"/>
    <col min="5387" max="5632" width="15.5703125" style="145"/>
    <col min="5633" max="5634" width="5.140625" style="145" customWidth="1"/>
    <col min="5635" max="5635" width="32" style="145" customWidth="1"/>
    <col min="5636" max="5636" width="15.85546875" style="145" customWidth="1"/>
    <col min="5637" max="5637" width="16.7109375" style="145" customWidth="1"/>
    <col min="5638" max="5642" width="12.7109375" style="145" customWidth="1"/>
    <col min="5643" max="5888" width="15.5703125" style="145"/>
    <col min="5889" max="5890" width="5.140625" style="145" customWidth="1"/>
    <col min="5891" max="5891" width="32" style="145" customWidth="1"/>
    <col min="5892" max="5892" width="15.85546875" style="145" customWidth="1"/>
    <col min="5893" max="5893" width="16.7109375" style="145" customWidth="1"/>
    <col min="5894" max="5898" width="12.7109375" style="145" customWidth="1"/>
    <col min="5899" max="6144" width="15.5703125" style="145"/>
    <col min="6145" max="6146" width="5.140625" style="145" customWidth="1"/>
    <col min="6147" max="6147" width="32" style="145" customWidth="1"/>
    <col min="6148" max="6148" width="15.85546875" style="145" customWidth="1"/>
    <col min="6149" max="6149" width="16.7109375" style="145" customWidth="1"/>
    <col min="6150" max="6154" width="12.7109375" style="145" customWidth="1"/>
    <col min="6155" max="6400" width="15.5703125" style="145"/>
    <col min="6401" max="6402" width="5.140625" style="145" customWidth="1"/>
    <col min="6403" max="6403" width="32" style="145" customWidth="1"/>
    <col min="6404" max="6404" width="15.85546875" style="145" customWidth="1"/>
    <col min="6405" max="6405" width="16.7109375" style="145" customWidth="1"/>
    <col min="6406" max="6410" width="12.7109375" style="145" customWidth="1"/>
    <col min="6411" max="6656" width="15.5703125" style="145"/>
    <col min="6657" max="6658" width="5.140625" style="145" customWidth="1"/>
    <col min="6659" max="6659" width="32" style="145" customWidth="1"/>
    <col min="6660" max="6660" width="15.85546875" style="145" customWidth="1"/>
    <col min="6661" max="6661" width="16.7109375" style="145" customWidth="1"/>
    <col min="6662" max="6666" width="12.7109375" style="145" customWidth="1"/>
    <col min="6667" max="6912" width="15.5703125" style="145"/>
    <col min="6913" max="6914" width="5.140625" style="145" customWidth="1"/>
    <col min="6915" max="6915" width="32" style="145" customWidth="1"/>
    <col min="6916" max="6916" width="15.85546875" style="145" customWidth="1"/>
    <col min="6917" max="6917" width="16.7109375" style="145" customWidth="1"/>
    <col min="6918" max="6922" width="12.7109375" style="145" customWidth="1"/>
    <col min="6923" max="7168" width="15.5703125" style="145"/>
    <col min="7169" max="7170" width="5.140625" style="145" customWidth="1"/>
    <col min="7171" max="7171" width="32" style="145" customWidth="1"/>
    <col min="7172" max="7172" width="15.85546875" style="145" customWidth="1"/>
    <col min="7173" max="7173" width="16.7109375" style="145" customWidth="1"/>
    <col min="7174" max="7178" width="12.7109375" style="145" customWidth="1"/>
    <col min="7179" max="7424" width="15.5703125" style="145"/>
    <col min="7425" max="7426" width="5.140625" style="145" customWidth="1"/>
    <col min="7427" max="7427" width="32" style="145" customWidth="1"/>
    <col min="7428" max="7428" width="15.85546875" style="145" customWidth="1"/>
    <col min="7429" max="7429" width="16.7109375" style="145" customWidth="1"/>
    <col min="7430" max="7434" width="12.7109375" style="145" customWidth="1"/>
    <col min="7435" max="7680" width="15.5703125" style="145"/>
    <col min="7681" max="7682" width="5.140625" style="145" customWidth="1"/>
    <col min="7683" max="7683" width="32" style="145" customWidth="1"/>
    <col min="7684" max="7684" width="15.85546875" style="145" customWidth="1"/>
    <col min="7685" max="7685" width="16.7109375" style="145" customWidth="1"/>
    <col min="7686" max="7690" width="12.7109375" style="145" customWidth="1"/>
    <col min="7691" max="7936" width="15.5703125" style="145"/>
    <col min="7937" max="7938" width="5.140625" style="145" customWidth="1"/>
    <col min="7939" max="7939" width="32" style="145" customWidth="1"/>
    <col min="7940" max="7940" width="15.85546875" style="145" customWidth="1"/>
    <col min="7941" max="7941" width="16.7109375" style="145" customWidth="1"/>
    <col min="7942" max="7946" width="12.7109375" style="145" customWidth="1"/>
    <col min="7947" max="8192" width="15.5703125" style="145"/>
    <col min="8193" max="8194" width="5.140625" style="145" customWidth="1"/>
    <col min="8195" max="8195" width="32" style="145" customWidth="1"/>
    <col min="8196" max="8196" width="15.85546875" style="145" customWidth="1"/>
    <col min="8197" max="8197" width="16.7109375" style="145" customWidth="1"/>
    <col min="8198" max="8202" width="12.7109375" style="145" customWidth="1"/>
    <col min="8203" max="8448" width="15.5703125" style="145"/>
    <col min="8449" max="8450" width="5.140625" style="145" customWidth="1"/>
    <col min="8451" max="8451" width="32" style="145" customWidth="1"/>
    <col min="8452" max="8452" width="15.85546875" style="145" customWidth="1"/>
    <col min="8453" max="8453" width="16.7109375" style="145" customWidth="1"/>
    <col min="8454" max="8458" width="12.7109375" style="145" customWidth="1"/>
    <col min="8459" max="8704" width="15.5703125" style="145"/>
    <col min="8705" max="8706" width="5.140625" style="145" customWidth="1"/>
    <col min="8707" max="8707" width="32" style="145" customWidth="1"/>
    <col min="8708" max="8708" width="15.85546875" style="145" customWidth="1"/>
    <col min="8709" max="8709" width="16.7109375" style="145" customWidth="1"/>
    <col min="8710" max="8714" width="12.7109375" style="145" customWidth="1"/>
    <col min="8715" max="8960" width="15.5703125" style="145"/>
    <col min="8961" max="8962" width="5.140625" style="145" customWidth="1"/>
    <col min="8963" max="8963" width="32" style="145" customWidth="1"/>
    <col min="8964" max="8964" width="15.85546875" style="145" customWidth="1"/>
    <col min="8965" max="8965" width="16.7109375" style="145" customWidth="1"/>
    <col min="8966" max="8970" width="12.7109375" style="145" customWidth="1"/>
    <col min="8971" max="9216" width="15.5703125" style="145"/>
    <col min="9217" max="9218" width="5.140625" style="145" customWidth="1"/>
    <col min="9219" max="9219" width="32" style="145" customWidth="1"/>
    <col min="9220" max="9220" width="15.85546875" style="145" customWidth="1"/>
    <col min="9221" max="9221" width="16.7109375" style="145" customWidth="1"/>
    <col min="9222" max="9226" width="12.7109375" style="145" customWidth="1"/>
    <col min="9227" max="9472" width="15.5703125" style="145"/>
    <col min="9473" max="9474" width="5.140625" style="145" customWidth="1"/>
    <col min="9475" max="9475" width="32" style="145" customWidth="1"/>
    <col min="9476" max="9476" width="15.85546875" style="145" customWidth="1"/>
    <col min="9477" max="9477" width="16.7109375" style="145" customWidth="1"/>
    <col min="9478" max="9482" width="12.7109375" style="145" customWidth="1"/>
    <col min="9483" max="9728" width="15.5703125" style="145"/>
    <col min="9729" max="9730" width="5.140625" style="145" customWidth="1"/>
    <col min="9731" max="9731" width="32" style="145" customWidth="1"/>
    <col min="9732" max="9732" width="15.85546875" style="145" customWidth="1"/>
    <col min="9733" max="9733" width="16.7109375" style="145" customWidth="1"/>
    <col min="9734" max="9738" width="12.7109375" style="145" customWidth="1"/>
    <col min="9739" max="9984" width="15.5703125" style="145"/>
    <col min="9985" max="9986" width="5.140625" style="145" customWidth="1"/>
    <col min="9987" max="9987" width="32" style="145" customWidth="1"/>
    <col min="9988" max="9988" width="15.85546875" style="145" customWidth="1"/>
    <col min="9989" max="9989" width="16.7109375" style="145" customWidth="1"/>
    <col min="9990" max="9994" width="12.7109375" style="145" customWidth="1"/>
    <col min="9995" max="10240" width="15.5703125" style="145"/>
    <col min="10241" max="10242" width="5.140625" style="145" customWidth="1"/>
    <col min="10243" max="10243" width="32" style="145" customWidth="1"/>
    <col min="10244" max="10244" width="15.85546875" style="145" customWidth="1"/>
    <col min="10245" max="10245" width="16.7109375" style="145" customWidth="1"/>
    <col min="10246" max="10250" width="12.7109375" style="145" customWidth="1"/>
    <col min="10251" max="10496" width="15.5703125" style="145"/>
    <col min="10497" max="10498" width="5.140625" style="145" customWidth="1"/>
    <col min="10499" max="10499" width="32" style="145" customWidth="1"/>
    <col min="10500" max="10500" width="15.85546875" style="145" customWidth="1"/>
    <col min="10501" max="10501" width="16.7109375" style="145" customWidth="1"/>
    <col min="10502" max="10506" width="12.7109375" style="145" customWidth="1"/>
    <col min="10507" max="10752" width="15.5703125" style="145"/>
    <col min="10753" max="10754" width="5.140625" style="145" customWidth="1"/>
    <col min="10755" max="10755" width="32" style="145" customWidth="1"/>
    <col min="10756" max="10756" width="15.85546875" style="145" customWidth="1"/>
    <col min="10757" max="10757" width="16.7109375" style="145" customWidth="1"/>
    <col min="10758" max="10762" width="12.7109375" style="145" customWidth="1"/>
    <col min="10763" max="11008" width="15.5703125" style="145"/>
    <col min="11009" max="11010" width="5.140625" style="145" customWidth="1"/>
    <col min="11011" max="11011" width="32" style="145" customWidth="1"/>
    <col min="11012" max="11012" width="15.85546875" style="145" customWidth="1"/>
    <col min="11013" max="11013" width="16.7109375" style="145" customWidth="1"/>
    <col min="11014" max="11018" width="12.7109375" style="145" customWidth="1"/>
    <col min="11019" max="11264" width="15.5703125" style="145"/>
    <col min="11265" max="11266" width="5.140625" style="145" customWidth="1"/>
    <col min="11267" max="11267" width="32" style="145" customWidth="1"/>
    <col min="11268" max="11268" width="15.85546875" style="145" customWidth="1"/>
    <col min="11269" max="11269" width="16.7109375" style="145" customWidth="1"/>
    <col min="11270" max="11274" width="12.7109375" style="145" customWidth="1"/>
    <col min="11275" max="11520" width="15.5703125" style="145"/>
    <col min="11521" max="11522" width="5.140625" style="145" customWidth="1"/>
    <col min="11523" max="11523" width="32" style="145" customWidth="1"/>
    <col min="11524" max="11524" width="15.85546875" style="145" customWidth="1"/>
    <col min="11525" max="11525" width="16.7109375" style="145" customWidth="1"/>
    <col min="11526" max="11530" width="12.7109375" style="145" customWidth="1"/>
    <col min="11531" max="11776" width="15.5703125" style="145"/>
    <col min="11777" max="11778" width="5.140625" style="145" customWidth="1"/>
    <col min="11779" max="11779" width="32" style="145" customWidth="1"/>
    <col min="11780" max="11780" width="15.85546875" style="145" customWidth="1"/>
    <col min="11781" max="11781" width="16.7109375" style="145" customWidth="1"/>
    <col min="11782" max="11786" width="12.7109375" style="145" customWidth="1"/>
    <col min="11787" max="12032" width="15.5703125" style="145"/>
    <col min="12033" max="12034" width="5.140625" style="145" customWidth="1"/>
    <col min="12035" max="12035" width="32" style="145" customWidth="1"/>
    <col min="12036" max="12036" width="15.85546875" style="145" customWidth="1"/>
    <col min="12037" max="12037" width="16.7109375" style="145" customWidth="1"/>
    <col min="12038" max="12042" width="12.7109375" style="145" customWidth="1"/>
    <col min="12043" max="12288" width="15.5703125" style="145"/>
    <col min="12289" max="12290" width="5.140625" style="145" customWidth="1"/>
    <col min="12291" max="12291" width="32" style="145" customWidth="1"/>
    <col min="12292" max="12292" width="15.85546875" style="145" customWidth="1"/>
    <col min="12293" max="12293" width="16.7109375" style="145" customWidth="1"/>
    <col min="12294" max="12298" width="12.7109375" style="145" customWidth="1"/>
    <col min="12299" max="12544" width="15.5703125" style="145"/>
    <col min="12545" max="12546" width="5.140625" style="145" customWidth="1"/>
    <col min="12547" max="12547" width="32" style="145" customWidth="1"/>
    <col min="12548" max="12548" width="15.85546875" style="145" customWidth="1"/>
    <col min="12549" max="12549" width="16.7109375" style="145" customWidth="1"/>
    <col min="12550" max="12554" width="12.7109375" style="145" customWidth="1"/>
    <col min="12555" max="12800" width="15.5703125" style="145"/>
    <col min="12801" max="12802" width="5.140625" style="145" customWidth="1"/>
    <col min="12803" max="12803" width="32" style="145" customWidth="1"/>
    <col min="12804" max="12804" width="15.85546875" style="145" customWidth="1"/>
    <col min="12805" max="12805" width="16.7109375" style="145" customWidth="1"/>
    <col min="12806" max="12810" width="12.7109375" style="145" customWidth="1"/>
    <col min="12811" max="13056" width="15.5703125" style="145"/>
    <col min="13057" max="13058" width="5.140625" style="145" customWidth="1"/>
    <col min="13059" max="13059" width="32" style="145" customWidth="1"/>
    <col min="13060" max="13060" width="15.85546875" style="145" customWidth="1"/>
    <col min="13061" max="13061" width="16.7109375" style="145" customWidth="1"/>
    <col min="13062" max="13066" width="12.7109375" style="145" customWidth="1"/>
    <col min="13067" max="13312" width="15.5703125" style="145"/>
    <col min="13313" max="13314" width="5.140625" style="145" customWidth="1"/>
    <col min="13315" max="13315" width="32" style="145" customWidth="1"/>
    <col min="13316" max="13316" width="15.85546875" style="145" customWidth="1"/>
    <col min="13317" max="13317" width="16.7109375" style="145" customWidth="1"/>
    <col min="13318" max="13322" width="12.7109375" style="145" customWidth="1"/>
    <col min="13323" max="13568" width="15.5703125" style="145"/>
    <col min="13569" max="13570" width="5.140625" style="145" customWidth="1"/>
    <col min="13571" max="13571" width="32" style="145" customWidth="1"/>
    <col min="13572" max="13572" width="15.85546875" style="145" customWidth="1"/>
    <col min="13573" max="13573" width="16.7109375" style="145" customWidth="1"/>
    <col min="13574" max="13578" width="12.7109375" style="145" customWidth="1"/>
    <col min="13579" max="13824" width="15.5703125" style="145"/>
    <col min="13825" max="13826" width="5.140625" style="145" customWidth="1"/>
    <col min="13827" max="13827" width="32" style="145" customWidth="1"/>
    <col min="13828" max="13828" width="15.85546875" style="145" customWidth="1"/>
    <col min="13829" max="13829" width="16.7109375" style="145" customWidth="1"/>
    <col min="13830" max="13834" width="12.7109375" style="145" customWidth="1"/>
    <col min="13835" max="14080" width="15.5703125" style="145"/>
    <col min="14081" max="14082" width="5.140625" style="145" customWidth="1"/>
    <col min="14083" max="14083" width="32" style="145" customWidth="1"/>
    <col min="14084" max="14084" width="15.85546875" style="145" customWidth="1"/>
    <col min="14085" max="14085" width="16.7109375" style="145" customWidth="1"/>
    <col min="14086" max="14090" width="12.7109375" style="145" customWidth="1"/>
    <col min="14091" max="14336" width="15.5703125" style="145"/>
    <col min="14337" max="14338" width="5.140625" style="145" customWidth="1"/>
    <col min="14339" max="14339" width="32" style="145" customWidth="1"/>
    <col min="14340" max="14340" width="15.85546875" style="145" customWidth="1"/>
    <col min="14341" max="14341" width="16.7109375" style="145" customWidth="1"/>
    <col min="14342" max="14346" width="12.7109375" style="145" customWidth="1"/>
    <col min="14347" max="14592" width="15.5703125" style="145"/>
    <col min="14593" max="14594" width="5.140625" style="145" customWidth="1"/>
    <col min="14595" max="14595" width="32" style="145" customWidth="1"/>
    <col min="14596" max="14596" width="15.85546875" style="145" customWidth="1"/>
    <col min="14597" max="14597" width="16.7109375" style="145" customWidth="1"/>
    <col min="14598" max="14602" width="12.7109375" style="145" customWidth="1"/>
    <col min="14603" max="14848" width="15.5703125" style="145"/>
    <col min="14849" max="14850" width="5.140625" style="145" customWidth="1"/>
    <col min="14851" max="14851" width="32" style="145" customWidth="1"/>
    <col min="14852" max="14852" width="15.85546875" style="145" customWidth="1"/>
    <col min="14853" max="14853" width="16.7109375" style="145" customWidth="1"/>
    <col min="14854" max="14858" width="12.7109375" style="145" customWidth="1"/>
    <col min="14859" max="15104" width="15.5703125" style="145"/>
    <col min="15105" max="15106" width="5.140625" style="145" customWidth="1"/>
    <col min="15107" max="15107" width="32" style="145" customWidth="1"/>
    <col min="15108" max="15108" width="15.85546875" style="145" customWidth="1"/>
    <col min="15109" max="15109" width="16.7109375" style="145" customWidth="1"/>
    <col min="15110" max="15114" width="12.7109375" style="145" customWidth="1"/>
    <col min="15115" max="15360" width="15.5703125" style="145"/>
    <col min="15361" max="15362" width="5.140625" style="145" customWidth="1"/>
    <col min="15363" max="15363" width="32" style="145" customWidth="1"/>
    <col min="15364" max="15364" width="15.85546875" style="145" customWidth="1"/>
    <col min="15365" max="15365" width="16.7109375" style="145" customWidth="1"/>
    <col min="15366" max="15370" width="12.7109375" style="145" customWidth="1"/>
    <col min="15371" max="15616" width="15.5703125" style="145"/>
    <col min="15617" max="15618" width="5.140625" style="145" customWidth="1"/>
    <col min="15619" max="15619" width="32" style="145" customWidth="1"/>
    <col min="15620" max="15620" width="15.85546875" style="145" customWidth="1"/>
    <col min="15621" max="15621" width="16.7109375" style="145" customWidth="1"/>
    <col min="15622" max="15626" width="12.7109375" style="145" customWidth="1"/>
    <col min="15627" max="15872" width="15.5703125" style="145"/>
    <col min="15873" max="15874" width="5.140625" style="145" customWidth="1"/>
    <col min="15875" max="15875" width="32" style="145" customWidth="1"/>
    <col min="15876" max="15876" width="15.85546875" style="145" customWidth="1"/>
    <col min="15877" max="15877" width="16.7109375" style="145" customWidth="1"/>
    <col min="15878" max="15882" width="12.7109375" style="145" customWidth="1"/>
    <col min="15883" max="16128" width="15.5703125" style="145"/>
    <col min="16129" max="16130" width="5.140625" style="145" customWidth="1"/>
    <col min="16131" max="16131" width="32" style="145" customWidth="1"/>
    <col min="16132" max="16132" width="15.85546875" style="145" customWidth="1"/>
    <col min="16133" max="16133" width="16.7109375" style="145" customWidth="1"/>
    <col min="16134" max="16138" width="12.7109375" style="145" customWidth="1"/>
    <col min="16139" max="16384" width="15.5703125" style="145"/>
  </cols>
  <sheetData>
    <row r="1" spans="1:10">
      <c r="A1" s="237" t="s">
        <v>291</v>
      </c>
      <c r="B1" s="237"/>
      <c r="C1" s="237"/>
      <c r="D1" s="237"/>
      <c r="E1" s="237"/>
      <c r="F1" s="237"/>
      <c r="G1" s="237"/>
      <c r="H1" s="237"/>
      <c r="I1" s="237"/>
      <c r="J1" s="237"/>
    </row>
    <row r="3" spans="1:10" s="146" customFormat="1" ht="82.5" customHeight="1">
      <c r="A3" s="274" t="s">
        <v>167</v>
      </c>
      <c r="B3" s="274"/>
      <c r="C3" s="288" t="s">
        <v>66</v>
      </c>
      <c r="D3" s="289" t="s">
        <v>292</v>
      </c>
      <c r="E3" s="290" t="s">
        <v>293</v>
      </c>
      <c r="F3" s="155" t="s">
        <v>294</v>
      </c>
      <c r="G3" s="155" t="s">
        <v>295</v>
      </c>
      <c r="H3" s="155" t="s">
        <v>296</v>
      </c>
      <c r="I3" s="155" t="s">
        <v>297</v>
      </c>
      <c r="J3" s="155" t="s">
        <v>298</v>
      </c>
    </row>
    <row r="4" spans="1:10" s="146" customFormat="1" ht="14.45" customHeight="1">
      <c r="A4" s="37" t="s">
        <v>174</v>
      </c>
      <c r="B4" s="37" t="s">
        <v>168</v>
      </c>
      <c r="C4" s="288"/>
      <c r="D4" s="289"/>
      <c r="E4" s="290"/>
      <c r="F4" s="154" t="s">
        <v>299</v>
      </c>
      <c r="G4" s="154" t="s">
        <v>300</v>
      </c>
      <c r="H4" s="154" t="s">
        <v>301</v>
      </c>
      <c r="I4" s="154" t="s">
        <v>302</v>
      </c>
      <c r="J4" s="154" t="s">
        <v>303</v>
      </c>
    </row>
    <row r="5" spans="1:10" s="146" customFormat="1" ht="15" customHeight="1">
      <c r="A5" s="37" t="s">
        <v>166</v>
      </c>
      <c r="B5" s="37" t="s">
        <v>165</v>
      </c>
      <c r="C5" s="153">
        <v>3</v>
      </c>
      <c r="D5" s="154">
        <v>4</v>
      </c>
      <c r="E5" s="155">
        <v>5</v>
      </c>
      <c r="F5" s="154" t="s">
        <v>304</v>
      </c>
      <c r="G5" s="154">
        <v>7</v>
      </c>
      <c r="H5" s="154">
        <v>8</v>
      </c>
      <c r="I5" s="154">
        <v>9</v>
      </c>
      <c r="J5" s="154" t="s">
        <v>305</v>
      </c>
    </row>
    <row r="6" spans="1:10" ht="83.25" customHeight="1">
      <c r="A6" s="167" t="s">
        <v>178</v>
      </c>
      <c r="B6" s="167"/>
      <c r="C6" s="163" t="s">
        <v>323</v>
      </c>
      <c r="D6" s="168" t="s">
        <v>311</v>
      </c>
      <c r="E6" s="162" t="s">
        <v>28</v>
      </c>
      <c r="F6" s="194">
        <f>G6*J6</f>
        <v>0.92927099999999996</v>
      </c>
      <c r="G6" s="194">
        <v>0.96899999999999997</v>
      </c>
      <c r="H6" s="194">
        <v>0.95899999999999996</v>
      </c>
      <c r="I6" s="194">
        <v>1</v>
      </c>
      <c r="J6" s="194">
        <f>H6/I6</f>
        <v>0.95899999999999996</v>
      </c>
    </row>
    <row r="7" spans="1:10" ht="27.75" customHeight="1">
      <c r="A7" s="167" t="s">
        <v>178</v>
      </c>
      <c r="B7" s="167" t="s">
        <v>166</v>
      </c>
      <c r="C7" s="163" t="s">
        <v>64</v>
      </c>
      <c r="D7" s="168"/>
      <c r="E7" s="162" t="s">
        <v>28</v>
      </c>
      <c r="F7" s="194">
        <f t="shared" ref="F7:F11" si="0">G7*J7</f>
        <v>0.99199999999999999</v>
      </c>
      <c r="G7" s="194">
        <v>0.99199999999999999</v>
      </c>
      <c r="H7" s="194">
        <v>1</v>
      </c>
      <c r="I7" s="194">
        <v>1</v>
      </c>
      <c r="J7" s="194">
        <v>1</v>
      </c>
    </row>
    <row r="8" spans="1:10" ht="38.25" customHeight="1">
      <c r="A8" s="167" t="s">
        <v>178</v>
      </c>
      <c r="B8" s="167" t="s">
        <v>165</v>
      </c>
      <c r="C8" s="163" t="s">
        <v>58</v>
      </c>
      <c r="D8" s="168"/>
      <c r="E8" s="162" t="s">
        <v>28</v>
      </c>
      <c r="F8" s="194">
        <f t="shared" si="0"/>
        <v>0.77324400000000004</v>
      </c>
      <c r="G8" s="194">
        <v>0.91400000000000003</v>
      </c>
      <c r="H8" s="194">
        <v>0.84599999999999997</v>
      </c>
      <c r="I8" s="194">
        <v>1</v>
      </c>
      <c r="J8" s="194">
        <v>0.84599999999999997</v>
      </c>
    </row>
    <row r="9" spans="1:10" ht="30" customHeight="1">
      <c r="A9" s="167" t="s">
        <v>178</v>
      </c>
      <c r="B9" s="167" t="s">
        <v>176</v>
      </c>
      <c r="C9" s="163" t="s">
        <v>61</v>
      </c>
      <c r="D9" s="168"/>
      <c r="E9" s="162" t="s">
        <v>28</v>
      </c>
      <c r="F9" s="194">
        <f t="shared" si="0"/>
        <v>1</v>
      </c>
      <c r="G9" s="194">
        <v>1</v>
      </c>
      <c r="H9" s="194">
        <v>1</v>
      </c>
      <c r="I9" s="194">
        <v>1</v>
      </c>
      <c r="J9" s="194">
        <v>1</v>
      </c>
    </row>
    <row r="10" spans="1:10" ht="29.25" customHeight="1">
      <c r="A10" s="167" t="s">
        <v>178</v>
      </c>
      <c r="B10" s="169">
        <v>4</v>
      </c>
      <c r="C10" s="170" t="s">
        <v>63</v>
      </c>
      <c r="D10" s="169"/>
      <c r="E10" s="162" t="s">
        <v>28</v>
      </c>
      <c r="F10" s="194">
        <f t="shared" si="0"/>
        <v>0.98</v>
      </c>
      <c r="G10" s="194">
        <v>0.98</v>
      </c>
      <c r="H10" s="194">
        <v>1</v>
      </c>
      <c r="I10" s="194">
        <v>1</v>
      </c>
      <c r="J10" s="194">
        <v>1</v>
      </c>
    </row>
    <row r="11" spans="1:10" ht="35.25" customHeight="1">
      <c r="A11" s="167" t="s">
        <v>178</v>
      </c>
      <c r="B11" s="169">
        <v>5</v>
      </c>
      <c r="C11" s="163" t="s">
        <v>324</v>
      </c>
      <c r="D11" s="169"/>
      <c r="E11" s="162" t="s">
        <v>28</v>
      </c>
      <c r="F11" s="194">
        <f t="shared" si="0"/>
        <v>0.98099999999999998</v>
      </c>
      <c r="G11" s="194">
        <v>0.98099999999999998</v>
      </c>
      <c r="H11" s="194">
        <v>1</v>
      </c>
      <c r="I11" s="194">
        <v>1</v>
      </c>
      <c r="J11" s="194">
        <v>1</v>
      </c>
    </row>
    <row r="15" spans="1:10">
      <c r="B15" s="147"/>
    </row>
    <row r="16" spans="1:10">
      <c r="B16" s="148"/>
    </row>
    <row r="17" spans="2:2">
      <c r="B17" s="148"/>
    </row>
    <row r="19" spans="2:2">
      <c r="B19" s="147"/>
    </row>
    <row r="20" spans="2:2">
      <c r="B20" s="148"/>
    </row>
    <row r="21" spans="2:2">
      <c r="B21" s="148"/>
    </row>
  </sheetData>
  <mergeCells count="5">
    <mergeCell ref="A1:J1"/>
    <mergeCell ref="A3:B3"/>
    <mergeCell ref="C3:C4"/>
    <mergeCell ref="D3:D4"/>
    <mergeCell ref="E3:E4"/>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ф 1</vt:lpstr>
      <vt:lpstr>ф 2</vt:lpstr>
      <vt:lpstr>ф 3</vt:lpstr>
      <vt:lpstr>ф 4</vt:lpstr>
      <vt:lpstr>ф 5</vt:lpstr>
      <vt:lpstr>ф 6</vt:lpstr>
      <vt:lpstr>ф 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2017-06-14T04:59:14Z</cp:lastPrinted>
  <dcterms:created xsi:type="dcterms:W3CDTF">2006-09-28T05:33:49Z</dcterms:created>
  <dcterms:modified xsi:type="dcterms:W3CDTF">2019-02-27T07:36:36Z</dcterms:modified>
</cp:coreProperties>
</file>