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405" windowWidth="15120" windowHeight="7710"/>
  </bookViews>
  <sheets>
    <sheet name="ф 1" sheetId="23" r:id="rId1"/>
    <sheet name="ф 2" sheetId="24" r:id="rId2"/>
    <sheet name="3.1" sheetId="15" r:id="rId3"/>
    <sheet name="ф 4" sheetId="17" r:id="rId4"/>
    <sheet name="ф 5" sheetId="14" r:id="rId5"/>
    <sheet name="ф 6" sheetId="16" r:id="rId6"/>
    <sheet name="ф7" sheetId="20" r:id="rId7"/>
  </sheets>
  <externalReferences>
    <externalReference r:id="rId8"/>
  </externalReferences>
  <calcPr calcId="145621"/>
</workbook>
</file>

<file path=xl/calcChain.xml><?xml version="1.0" encoding="utf-8"?>
<calcChain xmlns="http://schemas.openxmlformats.org/spreadsheetml/2006/main">
  <c r="F35" i="24" l="1"/>
  <c r="F31" i="24" s="1"/>
  <c r="E35" i="24"/>
  <c r="E31" i="24" s="1"/>
  <c r="E30" i="24" s="1"/>
  <c r="F26" i="24"/>
  <c r="G26" i="24" s="1"/>
  <c r="E26" i="24"/>
  <c r="E23" i="24"/>
  <c r="E22" i="24" s="1"/>
  <c r="F18" i="24"/>
  <c r="E18" i="24"/>
  <c r="E10" i="24" s="1"/>
  <c r="F17" i="24"/>
  <c r="E17" i="24"/>
  <c r="E15" i="24" s="1"/>
  <c r="E14" i="24" s="1"/>
  <c r="F10" i="24"/>
  <c r="G10" i="24" s="1"/>
  <c r="F11" i="24" l="1"/>
  <c r="E9" i="24"/>
  <c r="E11" i="24"/>
  <c r="G11" i="24" s="1"/>
  <c r="G17" i="24"/>
  <c r="G31" i="24"/>
  <c r="G18" i="24"/>
  <c r="G35" i="24"/>
  <c r="E7" i="24"/>
  <c r="E6" i="24" s="1"/>
  <c r="F9" i="24"/>
  <c r="F15" i="24"/>
  <c r="F23" i="24"/>
  <c r="F30" i="24"/>
  <c r="G30" i="24" s="1"/>
  <c r="G9" i="24" l="1"/>
  <c r="F14" i="24"/>
  <c r="G14" i="24" s="1"/>
  <c r="F7" i="24"/>
  <c r="G15" i="24"/>
  <c r="G23" i="24"/>
  <c r="F22" i="24"/>
  <c r="G22" i="24" s="1"/>
  <c r="G7" i="24" l="1"/>
  <c r="F6" i="24"/>
  <c r="G6" i="24" s="1"/>
  <c r="Q80" i="23" l="1"/>
  <c r="P80" i="23"/>
  <c r="Q79" i="23"/>
  <c r="P79" i="23"/>
  <c r="Q78" i="23"/>
  <c r="P78" i="23"/>
  <c r="Q76" i="23"/>
  <c r="P76" i="23"/>
  <c r="O75" i="23"/>
  <c r="N75" i="23"/>
  <c r="M75" i="23"/>
  <c r="M74" i="23" s="1"/>
  <c r="N74" i="23"/>
  <c r="O73" i="23"/>
  <c r="N73" i="23"/>
  <c r="M73" i="23"/>
  <c r="M72" i="23" s="1"/>
  <c r="N72" i="23"/>
  <c r="Q71" i="23"/>
  <c r="P71" i="23"/>
  <c r="Q70" i="23"/>
  <c r="P70" i="23"/>
  <c r="Q68" i="23"/>
  <c r="P68" i="23"/>
  <c r="O67" i="23"/>
  <c r="N67" i="23"/>
  <c r="N66" i="23" s="1"/>
  <c r="M67" i="23"/>
  <c r="M66" i="23" s="1"/>
  <c r="O65" i="23"/>
  <c r="N65" i="23"/>
  <c r="N64" i="23" s="1"/>
  <c r="M65" i="23"/>
  <c r="M64" i="23" s="1"/>
  <c r="Q63" i="23"/>
  <c r="P63" i="23"/>
  <c r="Q62" i="23"/>
  <c r="P62" i="23"/>
  <c r="Q60" i="23"/>
  <c r="P60" i="23"/>
  <c r="Q59" i="23"/>
  <c r="P59" i="23"/>
  <c r="Q58" i="23"/>
  <c r="P58" i="23"/>
  <c r="Q57" i="23"/>
  <c r="P57" i="23"/>
  <c r="Q56" i="23"/>
  <c r="P56" i="23"/>
  <c r="Q54" i="23"/>
  <c r="P54" i="23"/>
  <c r="Q53" i="23"/>
  <c r="P53" i="23"/>
  <c r="Q51" i="23"/>
  <c r="P51" i="23"/>
  <c r="Q49" i="23"/>
  <c r="P49" i="23"/>
  <c r="Q47" i="23"/>
  <c r="Q46" i="23"/>
  <c r="P46" i="23"/>
  <c r="Q44" i="23"/>
  <c r="P44" i="23"/>
  <c r="Q43" i="23"/>
  <c r="P43" i="23"/>
  <c r="Q42" i="23"/>
  <c r="P42" i="23"/>
  <c r="Q40" i="23"/>
  <c r="P40" i="23"/>
  <c r="O39" i="23"/>
  <c r="N39" i="23"/>
  <c r="N38" i="23" s="1"/>
  <c r="M39" i="23"/>
  <c r="M38" i="23" s="1"/>
  <c r="Q37" i="23"/>
  <c r="Q36" i="23"/>
  <c r="P36" i="23"/>
  <c r="Q35" i="23"/>
  <c r="P35" i="23"/>
  <c r="Q34" i="23"/>
  <c r="P34" i="23"/>
  <c r="Q32" i="23"/>
  <c r="P32" i="23"/>
  <c r="Q29" i="23"/>
  <c r="P29" i="23"/>
  <c r="Q26" i="23"/>
  <c r="P26" i="23"/>
  <c r="Q25" i="23"/>
  <c r="P25" i="23"/>
  <c r="Q24" i="23"/>
  <c r="P24" i="23"/>
  <c r="Q22" i="23"/>
  <c r="P22" i="23"/>
  <c r="Q21" i="23"/>
  <c r="P21" i="23"/>
  <c r="Q20" i="23"/>
  <c r="P20" i="23"/>
  <c r="O19" i="23"/>
  <c r="N19" i="23"/>
  <c r="N18" i="23" s="1"/>
  <c r="M19" i="23"/>
  <c r="M18" i="23" s="1"/>
  <c r="I17" i="14"/>
  <c r="I15" i="14"/>
  <c r="O17" i="23" l="1"/>
  <c r="O15" i="23" s="1"/>
  <c r="M17" i="23"/>
  <c r="M16" i="23" s="1"/>
  <c r="N17" i="23"/>
  <c r="N16" i="23" s="1"/>
  <c r="N14" i="23" s="1"/>
  <c r="M14" i="23"/>
  <c r="M15" i="23"/>
  <c r="P15" i="23" s="1"/>
  <c r="Q65" i="23"/>
  <c r="Q67" i="23"/>
  <c r="Q73" i="23"/>
  <c r="Q75" i="23"/>
  <c r="Q39" i="23"/>
  <c r="P19" i="23"/>
  <c r="O38" i="23"/>
  <c r="Q38" i="23" s="1"/>
  <c r="P39" i="23"/>
  <c r="Q19" i="23"/>
  <c r="O16" i="23"/>
  <c r="O18" i="23"/>
  <c r="O64" i="23"/>
  <c r="P65" i="23"/>
  <c r="O66" i="23"/>
  <c r="P67" i="23"/>
  <c r="O72" i="23"/>
  <c r="P73" i="23"/>
  <c r="O74" i="23"/>
  <c r="P75" i="23"/>
  <c r="P17" i="23" l="1"/>
  <c r="Q17" i="23"/>
  <c r="N15" i="23"/>
  <c r="Q15" i="23" s="1"/>
  <c r="P38" i="23"/>
  <c r="P74" i="23"/>
  <c r="Q74" i="23"/>
  <c r="P72" i="23"/>
  <c r="Q72" i="23"/>
  <c r="P66" i="23"/>
  <c r="Q66" i="23"/>
  <c r="P64" i="23"/>
  <c r="Q64" i="23"/>
  <c r="Q18" i="23"/>
  <c r="P18" i="23"/>
  <c r="Q16" i="23"/>
  <c r="O14" i="23"/>
  <c r="P16" i="23"/>
  <c r="Q14" i="23" l="1"/>
  <c r="P14" i="23"/>
</calcChain>
</file>

<file path=xl/sharedStrings.xml><?xml version="1.0" encoding="utf-8"?>
<sst xmlns="http://schemas.openxmlformats.org/spreadsheetml/2006/main" count="1185" uniqueCount="467">
  <si>
    <t>Обеспечение доступа к архивным документам (копиям) и справочно-поисковым средствам к ним в читальном зале муниципального архива</t>
  </si>
  <si>
    <t xml:space="preserve">Предоставление доступа в читальном зале  управления по делам архивов   90 (в  год 18 ) пользователям к 600 архивным документам     </t>
  </si>
  <si>
    <t>Предоставление государственной услуги по предоставлению государственным организациям Удмуртской Республики, иным организациям и гражданам оформленных в установленном порядке  архивных справок или копий архивных документов, относящихся к собственности Удмуртской Республики</t>
  </si>
  <si>
    <t>Прием и исполнение 1000 (в год 200) запросов в год граждан и организаций по архивным документам, отнесенным к  собственности УР, в установленные законодательством сроки, в том числе в режиме «Одного окна»</t>
  </si>
  <si>
    <t>Предоставление государственной услуги по оказанию методической помощи государственным и унитарным предприятиям Удмуртской Республики, включая казенные предприятия, и государственным  учреждениям Удмуртской Республики, расположенным на территории муниципального образования  «Город Воткинск», по обеспечению сохранности, упорядочению, комплектованию, учету и использованию архивных документов</t>
  </si>
  <si>
    <t>Оказание методической помощи органам государственной власти Удмуртской Республики, государственным и унитарным предприятиям Удмуртской Республики, включая казенные предприятия, и государственным  учреждениям Удмуртской Республики, расположенным на территории муниципального образования  «Город Воткинск», по обеспечению сохранности, упорядочению, комплектованию, учету и использованию архивных документов</t>
  </si>
  <si>
    <t xml:space="preserve">Предоставление государственной услуги  по предоставлению архивных документов, относящихся к собственности Удмуртской Республики временно хранящихся в управлении по делам архивов, пользователям в читальном зале управления по делам архивов Администрации МО «Город Воткинск»  </t>
  </si>
  <si>
    <t>Реализация переданных отдельных государственных полномочий по хранению, комплек-тованию, учету и использованию архивных документов, относящихся к собственности Удмуртской Республики, временно хранящихся в управлении по делам архивов Администрации МО «Город Воткинск»</t>
  </si>
  <si>
    <t>Выполнение переданных отдельных государственных полномочий  УР надлежащим обра-зом в соответствии  с Законом Удмуртской Республики от 29 декабря 2005 года № 82-РЗ «О наделении органов местного самоуправления отдельными государственными полномочиями в области архивного дела»</t>
  </si>
  <si>
    <t>Обеспечение временного  хранения в управлении по делам архивов Администрации МО «Город Воткинск» архивных документов, относящихся к собственности Удмуртской Республики</t>
  </si>
  <si>
    <t>Организация приема в  управление по делам архивов Администрации МО «Город Воткинск»  архивных документов, отнесенных  к собственности Удмуртской Республики</t>
  </si>
  <si>
    <t>Государственный учет архивных документов, отнесенных к собственности Удмуртской Республики, временно хранящихся в управлении по делам архивов Администрации МО «Город Воткинск»</t>
  </si>
  <si>
    <t>Ведение государственного учета архивных документов,  отнесенных к собственности Удмуртской Республики, временно хранящихся в  управлении по делам архивов Администрации МО «Город Воткинск» по установленным формам учета и отчетности, обеспечение включения в общеотраслевой учетный программный  комплекс «Архивный фонд» 100 % архивных дел государственной собственности Удмуртской Республики</t>
  </si>
  <si>
    <t>Введено в базу данных «Архивный фонд» 100%</t>
  </si>
  <si>
    <t>Использование архивных документов, отнесенных к государственной собственности Удмуртской Республики временно хранящихся в  управлении по делам архивов Администрации МО «Город Воткинск»</t>
  </si>
  <si>
    <t xml:space="preserve"> Организация и проведение информационных мероприятий в форме подготовки выставок, теле- и радиопередач, статей и др. на основе архивных документов, отнесенных к  собственности Удмуртской Республики, временно хранящихся в управлении по делам архивов Администрации МО «Город Воткинск»</t>
  </si>
  <si>
    <t>05</t>
  </si>
  <si>
    <t xml:space="preserve">Содержание на осуществление отдельных государственных полномочий в области архивного дела </t>
  </si>
  <si>
    <t>Администрации МО «Город Воткинск»</t>
  </si>
  <si>
    <t>Доля архивных документов, хранящихся в муниципальных архивах в нормативных условиях, обеспечивающих их постоянное (вечное) хранение, в общем  количестве документов управления по делам архивов Администрации МО «Город Воткинск"</t>
  </si>
  <si>
    <t>Оплата труда и страховых взносов  работникам управления по делам архивов</t>
  </si>
  <si>
    <t>Закупка товаров, работ, услуг в сфере информационно-коммуникационных технологий</t>
  </si>
  <si>
    <t xml:space="preserve">Обеспечение сохранности, комплектования, учёта и использования документов   Архивного фонда УР, отнесённых к собственности  Удмуртской Республики </t>
  </si>
  <si>
    <t>Прочая закупка товаров, работ, услуг для  государственных   нужд</t>
  </si>
  <si>
    <t>Постановление  Администрации города Воткинска</t>
  </si>
  <si>
    <t xml:space="preserve">Форма 7. Результаты оценки эффективности муниципальной  программы </t>
  </si>
  <si>
    <t>Управление ЗАГС Администрации города Воткинска</t>
  </si>
  <si>
    <t>Управление по делам архивов Администрации города Воткинска</t>
  </si>
  <si>
    <t>Предоставление заявителям государственных и муниципальных услуг в области архивного дела в установленные законодательством сроки от общего количества предоставленных государственных услуг в области архивного дела</t>
  </si>
  <si>
    <t>Доля архивных документов, хранящихся в муниципальном архиве в нормативных условиях, обеспечивающих их постоянное (вечное) хранение, в общем  количестве документов управления по делам архивов Администрации МО «Город Воткинск</t>
  </si>
  <si>
    <t>Удельный вес архивных единиц хранения, включенных в автоматизированные информационно - поисковые системы в общем объёме единиц хранения, хранящихся в управлении по делам архивов Администрации МО «Город Воткинск»</t>
  </si>
  <si>
    <t>Удельный вес документов Архивного фонда Удмуртской Республики, хранящихся сверх установленных законодательством сроков их временного хранения  в организациях - источникам комплектования  управления по делам архивов Администрации МО «Город Воткинск»</t>
  </si>
  <si>
    <t>Доля архивных документов, включая фонды аудио- и видеоархивов, переведенных в электронную форму, в общем  объеме документов, хранящихся в управлении по делам архивов Администрации МО «Город Воткинск»</t>
  </si>
  <si>
    <t>Среднегодовая численность постоянного населения</t>
  </si>
  <si>
    <t>Удовлетворенность населения деятельностью органов местного самоуправления муниципального образования</t>
  </si>
  <si>
    <t>тысяч человек</t>
  </si>
  <si>
    <t>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t>
  </si>
  <si>
    <t>рубль</t>
  </si>
  <si>
    <t>Доля государственных и муниципальных услуг и услуг, указанных в части 3 статьи 1 Федерального закона № 210-ФЗ, предоставленных на основании заявлений и документов, поданных в электронной форме через федеральную государственную информационную систему «Единый портал государственных услуг (функций)» и (или) государственную информационную систему Удмуртской Республики «Портал государственных и муниципальных услуг (функций)», от общего количества предоставленных услуг</t>
  </si>
  <si>
    <t>В рамках программы муниципальные задания на выполнение муниципальных услуг (работ) не выдаются</t>
  </si>
  <si>
    <t>Управление организационной работы, документационного и хозяйственного обеспечения Администрации г. Воткинска</t>
  </si>
  <si>
    <t>Руководитель Аппарата Администрации  г. Воткинска</t>
  </si>
  <si>
    <t>«Муниципальное управление»</t>
  </si>
  <si>
    <t>«Организация муниципального управления »</t>
  </si>
  <si>
    <t>Обеспечение деятельности Главы Администрации города Воткинска и Администрации города Воткинска</t>
  </si>
  <si>
    <t>Оплата труда Главы муниципального образования "Город Воткинск"</t>
  </si>
  <si>
    <t>0910160010</t>
  </si>
  <si>
    <t>Оплата труда муниципальных служащих и работников Администрации, не являющихся муниципальными служащими, а также иные выплаты персоналу, за исключением фонда оплаты труда</t>
  </si>
  <si>
    <t>0910160030</t>
  </si>
  <si>
    <t>0910160160</t>
  </si>
  <si>
    <t>0910160170</t>
  </si>
  <si>
    <t>Осуществление органами местного самоумправления города Воткинска переданных отдельных полномочий</t>
  </si>
  <si>
    <t>Содержание на создание и организацию деятельности комиссий по делам несовершеннолетних и защите их прав</t>
  </si>
  <si>
    <t>0910204350</t>
  </si>
  <si>
    <t>Организация и осуществление деятельности опеке и попечительству в отношении несовершеннолетних</t>
  </si>
  <si>
    <t>0910204420</t>
  </si>
  <si>
    <t>Содержание на организацию социальной поддержки детей-сирот и детей, оставшихся без попечения родителей</t>
  </si>
  <si>
    <t>0910204410</t>
  </si>
  <si>
    <t>Обеспечение осуществления передаваемых полномочий в соответствиис Законом УР от 14 марта 2013г. №8-РЗ "Об обеспечении жилыми помещениями детей-сирот и детей,оставшихся без попечения родителей,а также лиц из числа детей -сирот и детей, оставшихся без попечения родителей"</t>
  </si>
  <si>
    <t>0910205660</t>
  </si>
  <si>
    <t>0910207560</t>
  </si>
  <si>
    <t>Содержание на осуществление отдельных государственных полномочий в области архивного дела</t>
  </si>
  <si>
    <t>0940504360</t>
  </si>
  <si>
    <t>Ответственный исполнитель мероприятия</t>
  </si>
  <si>
    <t>Координатор</t>
  </si>
  <si>
    <t>Ответственный исполнитель</t>
  </si>
  <si>
    <t xml:space="preserve">Эффективность реализации муниципальной программы (подпрограммы) </t>
  </si>
  <si>
    <t>Степень достижения плановых значений целевых показателей (индикаторов)</t>
  </si>
  <si>
    <t xml:space="preserve">Степень реализации мероприятий </t>
  </si>
  <si>
    <t>Степень соответствия запланированному уровню расходов</t>
  </si>
  <si>
    <t>Эффективность использования средств бюджета муниципального образования</t>
  </si>
  <si>
    <r>
      <t xml:space="preserve">Э </t>
    </r>
    <r>
      <rPr>
        <vertAlign val="subscript"/>
        <sz val="8"/>
        <color indexed="8"/>
        <rFont val="Times New Roman"/>
        <family val="1"/>
        <charset val="204"/>
      </rPr>
      <t>МП</t>
    </r>
  </si>
  <si>
    <r>
      <t xml:space="preserve">СП </t>
    </r>
    <r>
      <rPr>
        <vertAlign val="subscript"/>
        <sz val="8"/>
        <color indexed="8"/>
        <rFont val="Times New Roman"/>
        <family val="1"/>
        <charset val="204"/>
      </rPr>
      <t>МП</t>
    </r>
  </si>
  <si>
    <r>
      <t xml:space="preserve">СМ </t>
    </r>
    <r>
      <rPr>
        <vertAlign val="subscript"/>
        <sz val="8"/>
        <color indexed="8"/>
        <rFont val="Times New Roman"/>
        <family val="1"/>
        <charset val="204"/>
      </rPr>
      <t>МП</t>
    </r>
  </si>
  <si>
    <r>
      <t xml:space="preserve">СР </t>
    </r>
    <r>
      <rPr>
        <vertAlign val="subscript"/>
        <sz val="8"/>
        <color indexed="8"/>
        <rFont val="Times New Roman"/>
        <family val="1"/>
        <charset val="204"/>
      </rPr>
      <t>МП</t>
    </r>
  </si>
  <si>
    <r>
      <t xml:space="preserve">Э </t>
    </r>
    <r>
      <rPr>
        <vertAlign val="subscript"/>
        <sz val="8"/>
        <color indexed="8"/>
        <rFont val="Times New Roman"/>
        <family val="1"/>
        <charset val="204"/>
      </rPr>
      <t>БС</t>
    </r>
  </si>
  <si>
    <t>Ожидаемый непосредственный результат</t>
  </si>
  <si>
    <t>2</t>
  </si>
  <si>
    <t>1</t>
  </si>
  <si>
    <t>Код аналитической программной классификации</t>
  </si>
  <si>
    <t>Пп</t>
  </si>
  <si>
    <t>ОМ</t>
  </si>
  <si>
    <t>М</t>
  </si>
  <si>
    <t>02</t>
  </si>
  <si>
    <t>МП</t>
  </si>
  <si>
    <t>Наименование подпрограммы, основного мероприятия, мероприятия</t>
  </si>
  <si>
    <t>0 1</t>
  </si>
  <si>
    <t>№ п/п</t>
  </si>
  <si>
    <t>Наименование целевого показателя (индикатора)</t>
  </si>
  <si>
    <t>Единица измерения</t>
  </si>
  <si>
    <t>Значения целевых показателей (индикаторов)</t>
  </si>
  <si>
    <t>01</t>
  </si>
  <si>
    <t>Наименование муниципальной программы, подпрограммы, основного мероприятия, мероприятия</t>
  </si>
  <si>
    <t>Код бюджетной классификации</t>
  </si>
  <si>
    <t>Расходы бюджета муниципального образования, тыс. рублей</t>
  </si>
  <si>
    <t>ГРБС</t>
  </si>
  <si>
    <t>Рз</t>
  </si>
  <si>
    <t>Пр</t>
  </si>
  <si>
    <t>ЦС</t>
  </si>
  <si>
    <t>ВР</t>
  </si>
  <si>
    <t>Всего</t>
  </si>
  <si>
    <t>Наименование муниципальной программы, подпрограммы</t>
  </si>
  <si>
    <t>Источник финансирования</t>
  </si>
  <si>
    <t>в том числе:</t>
  </si>
  <si>
    <t>И</t>
  </si>
  <si>
    <t>Достигнутый результат</t>
  </si>
  <si>
    <t>Проблемы, возникшие в ходе реализации мероприятия</t>
  </si>
  <si>
    <t>Форма 5. Отчет о достигнутых значениях целевых показателей (индикаторов) муниципальной программы</t>
  </si>
  <si>
    <t>Форма 6. Сведения о внесенных за отчетный период изменениях в муниципальную программу</t>
  </si>
  <si>
    <t>Вид правового акта</t>
  </si>
  <si>
    <t>Дата принятия</t>
  </si>
  <si>
    <t>Номер</t>
  </si>
  <si>
    <t>Суть изменений (краткое содержание)</t>
  </si>
  <si>
    <t>Срок выполнения плановый</t>
  </si>
  <si>
    <t>Срок выполнения фактический</t>
  </si>
  <si>
    <t>Форма 3. Отчет о выполнении основных мероприятий муниципальной программы</t>
  </si>
  <si>
    <t>Темп роста к уровню прошлого года, %</t>
  </si>
  <si>
    <t>Обоснование отклонений значений целевого показателя (индикатора) на конец отчетного периода</t>
  </si>
  <si>
    <t>Фактические расходы на отчетную дату</t>
  </si>
  <si>
    <t>Форма 4. Отчет о выполнении  сводных показателей муниципальных заданий на оказание муниципальных услуг (выполнение работ) *</t>
  </si>
  <si>
    <t>10=8/9</t>
  </si>
  <si>
    <t>6=7х10</t>
  </si>
  <si>
    <t>Относительное отклонение факта от плана*</t>
  </si>
  <si>
    <t>* расчитывается по следующим формулам:
- для целевых показателей (индикаторов), желательной тенденцией развития которых является увеличение значений: гр.9 = гр.8 / гр.7 ;
- для целевых показателей (индикаторов), желательной тенденцией развития которых является снижение значений:  гр.9 = гр.7 / гр.8 .</t>
  </si>
  <si>
    <t xml:space="preserve">Примечание: </t>
  </si>
  <si>
    <t>- значения показателей округляются до 3-х знаков после запятой</t>
  </si>
  <si>
    <t>- к результатам оценки прикладывается расчет показателей</t>
  </si>
  <si>
    <t>09</t>
  </si>
  <si>
    <t>5</t>
  </si>
  <si>
    <t>Управление ЗАГС</t>
  </si>
  <si>
    <t>Администрация города Воткинска</t>
  </si>
  <si>
    <t>3</t>
  </si>
  <si>
    <t>Государственная регистрация рождения, заключения брака, расторжения брака, усыновления (удочерения), установления отцовства, перемены имени, смерти</t>
  </si>
  <si>
    <t>выполнение полномочий по государственной регистрации актов гражданскогот состояния на территории города Воткинска</t>
  </si>
  <si>
    <t>Внесение исправлений, изменений в первые экземпляры актов гражданского состояния</t>
  </si>
  <si>
    <t>актуализация первых экземпляров записей актов гражданского состояния</t>
  </si>
  <si>
    <t>Восстановление и аннулирование записей актов гражданского состояния на основании решения суда</t>
  </si>
  <si>
    <t>4</t>
  </si>
  <si>
    <t>Осуществление учета, обработки книг государственной регистрации актов гражданского состояния, собранных из первых экземпляров записей актов гражданского состояния, обеспечение надлежащих условий их хранения в течение установленных федеральным законом срока</t>
  </si>
  <si>
    <t>обеспечение сохранности книг государственной регистрации актов гражданского состояния (актовых книг), собранных из первых экземпляров записей актов гражданского состояния. Обеспечение учета книг государственной регистрации актов гражданского состояния, собранных из первых экземпляров актовых записей.</t>
  </si>
  <si>
    <t>Выдача повторных свидетельств о государственной регистрации актов гражданского состояния, иных документов, подтверждающих наличие или отсутствие фактов государственной регистрации актов гражданского состояния.</t>
  </si>
  <si>
    <t>предоставление государственных услуг по государственной регистрации актов гражданского состояния на территории города Воткинска , включая выдачу повторных документов</t>
  </si>
  <si>
    <t>6</t>
  </si>
  <si>
    <t>Передача вторых экземпляров записей актов гражданского состояния в упономоченный орган государственной власти Удмуртской Республики (Комитет по делам ЗАГС при Правительстве Удмуртской Республики)</t>
  </si>
  <si>
    <t>обеспечение сохранности книг государственной регистрации актов гражданского состояния (актовых книг), собранных из вторых экземпляров записей актов гражданского состояния.</t>
  </si>
  <si>
    <t>7</t>
  </si>
  <si>
    <t xml:space="preserve">Осуществление учета, надлежащего хранения и контроля за использованием бланков свидетельств о государственной регистрации актов гражданского состояния, представление в установленном порядке в уполномоченный орган государственной власти Удмуртской Республики (Комитет по делам ЗАГС ) отчетов по движению указанных бланков </t>
  </si>
  <si>
    <t>обеспечение сохранности бланков свидетельств о государственной регистрации актов гражданского состояния</t>
  </si>
  <si>
    <t>Предоставление государственных услуг в сфере государственной регистрации актов гражданского состояния</t>
  </si>
  <si>
    <t>Предоставление государственной услуги по государственной регистрации актов гражданского состояния (рождения, заключения брака, расторжения брака, усыновления (удочерения), установления отцовства, перемены имени и смерть, в том числе, выдаче повторных свидетельств (справок), внесению исправлений и или изменений в записи актов гражданского состояния, восстановлению и аннулированию записей актов гражданского состояния</t>
  </si>
  <si>
    <t>Предоставление государственной услуги по истребованию личных документов</t>
  </si>
  <si>
    <t>03</t>
  </si>
  <si>
    <t>Формирование, систематизация, обработка, учет и хранение первых экземпляров записей актов гражданского состояния, составленных Управлением ЗАГС</t>
  </si>
  <si>
    <t>Обеспечение сохранности и использование документов Управления ЗАГС</t>
  </si>
  <si>
    <t>Проведение научно-технической обработки и переплете записей актов гражданского состояния за предыдущий год, составление на них описей и истории фонда</t>
  </si>
  <si>
    <t>Обеспечение сохранности книг государственной регистрации актов гражданского состояния</t>
  </si>
  <si>
    <t>соблюдение светового, температурно-влажностного, санитарно-гигиенического, охранного и противопожарного режимов хранения документов.</t>
  </si>
  <si>
    <t>04</t>
  </si>
  <si>
    <t>Формирование  и ведение электронного фонда записей актов гражданского состояния, составленных Управлением ЗАГС</t>
  </si>
  <si>
    <t>Снижение риска порчи и утраты бумажных документов, повышение оперативности предоставления государственных услуг в сфере государственной регистрации актов гражданского состояния</t>
  </si>
  <si>
    <t>%</t>
  </si>
  <si>
    <t>0950159300</t>
  </si>
  <si>
    <t>Создание эффективной системы муниципального управления</t>
  </si>
  <si>
    <t>Обеспечение деятельности Главы муниципального образования «Город Воткинск», Администрации города Воткинска</t>
  </si>
  <si>
    <t>Управление учета и отчетности Администрации города Воткинска</t>
  </si>
  <si>
    <t>Бесперебойная деятельность Главы муниципального образования «Город Воткинск», Администрации города Воткинска</t>
  </si>
  <si>
    <t>Оплата труда Главы муниципального образования «Город Воткинск»</t>
  </si>
  <si>
    <t>Своевременная выплата заработной платы, других выплат в полном объеме</t>
  </si>
  <si>
    <t>Материально-техническое обеспечение деятельности Администрации города Воткинска</t>
  </si>
  <si>
    <t>Управление учета и отчетности Администрации города Воткинска; Контрактные управляющие</t>
  </si>
  <si>
    <t>Обеспечение нужд Главы муниципального образования «Город Воткинск», Администрации города Воткинска в товарах, работах, услугах</t>
  </si>
  <si>
    <t>Иные мероприятия</t>
  </si>
  <si>
    <t>Уплата налогов, сборов и иных платежей. Обеспечение представительства Главы муниципального образования «Город Воткинск» на торжественных мероприятиях</t>
  </si>
  <si>
    <t>Осуществление органами местного самоуправления города Воткинска переданных отдельных государственных полномочий</t>
  </si>
  <si>
    <t>Управление учета и отчетности Администрации города Воткинска, Управление социальной поддержки населения</t>
  </si>
  <si>
    <t>Исполнение нормативных правовых актов Российской Федерации и Удмуртской Республики в полном объеме</t>
  </si>
  <si>
    <t>Создание и организация деятельности комиссий по делам несовершеннолетних и защите их прав</t>
  </si>
  <si>
    <t>Управление учета и отчетности Администрации города Воткинска,  Управление социальной поддержки населения</t>
  </si>
  <si>
    <t>Организация и осуществление деятельности по опеке и попечительству в отношении несовершеннолетних</t>
  </si>
  <si>
    <t>Управление учета и отчетности, Управление социальной поддержки населения Администрации города Воткинска</t>
  </si>
  <si>
    <t>Организация социальной поддержки детей-сирот и детей, оставшихся без попечения родителей</t>
  </si>
  <si>
    <t>Обеспечение осуществления передаваемых полномочий в соответствии с законом УР от 14.03.2013г. № 8-РЗ «Об обеспечении жилыми помещениями детей-сирот и детей, оставшихся без попечения родителей, а также лиц из числа детей – сирот и детей, оставшихся без попечения родителей».</t>
  </si>
  <si>
    <t>Создание и организация деятельности административных комиссий</t>
  </si>
  <si>
    <t>Управление учета и отчетности Администрации города Воткинска, заместитель Главы Администарции по архитектуре, строительству и имущественным отношениям</t>
  </si>
  <si>
    <t>Составление (изменение) списков кандидатов в присяжные заседатели федеральных судов общей юрисдикции в Российской Федерации</t>
  </si>
  <si>
    <t>Управление учета и отчетности Администрации города Воткинска, Управление организационной работы</t>
  </si>
  <si>
    <t>Предоставление мер социальной поддержки многодетным семьям и учет (регистрация) многодетных семей</t>
  </si>
  <si>
    <t>06</t>
  </si>
  <si>
    <t>Повышение эффективности муниципальной службы и результативности профессиональной деятельности муниципальных служащих Администрации города Воткинска</t>
  </si>
  <si>
    <t>Управление муниципальной службы и кадров Администрации города Воткинска, Управление учета и отчетности</t>
  </si>
  <si>
    <t>Автоматизация кадровых процедур</t>
  </si>
  <si>
    <t>Управление муниципальной службы и кадров Администрации города Воткинска</t>
  </si>
  <si>
    <t>Внедрение современных информационных технологий кадровой работы</t>
  </si>
  <si>
    <t>Рост профессиональной компетентности муниципальных служащих</t>
  </si>
  <si>
    <t>Организация деятельности комиссии по соблюдению требований к служебному поведению и урегулированию конфликта интересов на муниципальной службе</t>
  </si>
  <si>
    <t>Соблюдение требований к лицам, находящимся на муниципальной службе</t>
  </si>
  <si>
    <t>Проведение конкурсов на замещение вакантных должностей муниципальной службы</t>
  </si>
  <si>
    <t>Подбор и прием на вакантные должности муниципальной службы наиболее компетентных сотрудников</t>
  </si>
  <si>
    <t>Формирование и использование кадрового резерва и резерва управленческих кадров</t>
  </si>
  <si>
    <t>Исполнение нормативных документов органов местного самоуправления города Воткинска</t>
  </si>
  <si>
    <t>Материальное и нематериальное стимулирование муниципальных служащих за качественные конечные результаты служебной деятельности</t>
  </si>
  <si>
    <t>Повышение ответственности муниципальных служащих за результаты труда</t>
  </si>
  <si>
    <t>Проведение аттестации муниципальных служащих, прием квалификационных экзаменов на присвоение классного чина</t>
  </si>
  <si>
    <t>07</t>
  </si>
  <si>
    <t>Информатизация управленческих процессов в Администрации города Воткинска</t>
  </si>
  <si>
    <t>Отдел информатизации и программного обеспечения Администрации города Воткинска, Управление учета и отчетности</t>
  </si>
  <si>
    <t>Повышение качества взаимодействия гражданского общества и бизнеса с органами местного самоуправления, повышение оперативности предоставления муниципальных услуг</t>
  </si>
  <si>
    <t>Приобретение современного программного обеспечения и компьютерной техники</t>
  </si>
  <si>
    <t>Отдел информатизации и программного обеспечения Администрации города Воткинска</t>
  </si>
  <si>
    <t>Достижение уровня ежегодного обновления парка персональных компьютеров в органах местного самоуправления муниципального образования «Город Воткинск» до 20 процентов.</t>
  </si>
  <si>
    <t>Обеспечение функционирования основного и резервного каналов доступа в сеть Интернет</t>
  </si>
  <si>
    <t>Формирование в органах местного самоуправления города Воткинска надежной телекоммуникационной инфраструктуры</t>
  </si>
  <si>
    <r>
      <t>Обеспечение муниципальных служащих электронной подписью для выполнения</t>
    </r>
    <r>
      <rPr>
        <sz val="9"/>
        <color indexed="10"/>
        <rFont val="Times New Roman"/>
        <family val="1"/>
        <charset val="204"/>
      </rPr>
      <t xml:space="preserve"> </t>
    </r>
    <r>
      <rPr>
        <sz val="9"/>
        <color indexed="8"/>
        <rFont val="Times New Roman"/>
        <family val="1"/>
        <charset val="204"/>
      </rPr>
      <t>юридически значимых действий</t>
    </r>
  </si>
  <si>
    <t>Сокращение сроков оформления документации</t>
  </si>
  <si>
    <t>Обеспечение взаимодействия подразделений Администрации города Воткинска с региональной системой межведомственного электронного взаимодействия для формирования межведомственных запросов в электронном виде</t>
  </si>
  <si>
    <t>Оснащение залов совещаний мультимедийным оборудованием</t>
  </si>
  <si>
    <t>Модернизация комплексной защиты информации в органах местного самоуправления города Воткинска</t>
  </si>
  <si>
    <t>Повышение надежности работы информационной системы Администрации города Воткинска</t>
  </si>
  <si>
    <t>08</t>
  </si>
  <si>
    <t>Реализация административной реформы и развитие муниципальной службы в органах местного самоуправления города Воткинска</t>
  </si>
  <si>
    <t xml:space="preserve">Управление учета и отчетности, Управление организационной работы, документационного и хозяйственного обеспечения, Управление муниципальной службы и кадров, Управление экономики, развития города, промышленности, потребительского рынка и предпринимательства </t>
  </si>
  <si>
    <t>Достижение уровня рейтинговой оценки муниципального образования «Город Воткинск» по реализации административной реформы муниципальных образований Удмуртской Республики не ниже 3 места</t>
  </si>
  <si>
    <t>Проведение социологических исследований для оценки степени удовлетворенности населения муниципальными услугами и деятельностью органов местного самоуправления в городе Воткинске</t>
  </si>
  <si>
    <t>Управление экономики, развития города, промышленности, потребительского рынка и предпринимательства Администрации города Воткинска</t>
  </si>
  <si>
    <t>Выявление фактического уровня удовлетворенности населения муниципальными услугами и деятельностью органов местного самоуправления в городе Воткинске</t>
  </si>
  <si>
    <t>Разработка административных регламентов предоставления муниципальных услуг</t>
  </si>
  <si>
    <t>Управления Администрации города Воткинска</t>
  </si>
  <si>
    <t>Реализация мероприятий административной реформы</t>
  </si>
  <si>
    <t>Осуществление межведомственного информационного взаимодействия при предоставлении муниципальных услуг</t>
  </si>
  <si>
    <t>Управления Администрации города Воткинска, отдел информатизации и программного обеспечения</t>
  </si>
  <si>
    <t>Ведение реестра муниципальных услуг</t>
  </si>
  <si>
    <t xml:space="preserve">Управление экономики, развития города, промышленности, потребительского рынка и предпринимательства </t>
  </si>
  <si>
    <t>Оптимизация числа функций Администрации города Воткинска и численности муниципальных служащих</t>
  </si>
  <si>
    <t>Реализация плана мероприятий ("дорожной карты") по реализации Концепции развития механизмов предоставления государственных и муниципальных услуг в электронном виде, утвержденного распоряжением Правительства Российской Федерации от 9 июня 2014 года № 991-р</t>
  </si>
  <si>
    <t>8</t>
  </si>
  <si>
    <t xml:space="preserve">Информирование населения муниципального образования в средствах массовой информации о преимуществах и порядке получения государственных и муниципальных услуг в электронной форме </t>
  </si>
  <si>
    <t>Противодействие коррупции в органах местного самоуправления и отдельных сферах управления</t>
  </si>
  <si>
    <t>Правовое управление Администрации города Воткинска, Управление муниципальной службы и кадров, Аппарат Администрации города Воткинска</t>
  </si>
  <si>
    <t>Отсутствие фактов коррупционного поведения муниципальных служащих</t>
  </si>
  <si>
    <t>Организация деятельности Совета по противодействию коррупции в муниципальном образовании «Город Воткинск»</t>
  </si>
  <si>
    <t>Аппарат  Администрации города Воткинска</t>
  </si>
  <si>
    <t>Создание межведомственного  органа, координирующего работу по противодействию коррупции в органах местного самоуправления</t>
  </si>
  <si>
    <t>Проведение антикоррупционной экспертизы проектов муниципальных правовых актов</t>
  </si>
  <si>
    <t>Правовое управление Администрации города Воткинска</t>
  </si>
  <si>
    <t>Исполнение законов Российской Федерации и Удмуртской Республики</t>
  </si>
  <si>
    <t>Анализ практики применения муниципальных правовых актов, регулирующих земельные правоотношения, использование муниципального имущества, исполнение муниципальными служащими  разрешительных и контрольных полномочий</t>
  </si>
  <si>
    <t>Выявление фактов коррупционного поведения муниципальных служащих</t>
  </si>
  <si>
    <t>Организация «телефона доверия» для приема сообщений от граждан о фактах коррупции в органах местного самоуправления</t>
  </si>
  <si>
    <t>Оперативное реагирование на сообщения о фактах коррупции в органах местного самоуправления</t>
  </si>
  <si>
    <t>10</t>
  </si>
  <si>
    <t>Разработка планов и программ комплексного социально-экономического развития муниципального образования «Город Воткинск», а также инновационных программ и инвестиционных проектов</t>
  </si>
  <si>
    <t>Обеспечение промышленного роста на предприятиях всех форм собственности города Воткинска</t>
  </si>
  <si>
    <t>Разработка планов и программ комплексного социально-экономического развития</t>
  </si>
  <si>
    <t>Обеспечение целенаправленного развития экономики города Воткинска</t>
  </si>
  <si>
    <t>Осуществление мониторинга выполнения планов социально-экономического развития и инвестиционных программ</t>
  </si>
  <si>
    <t>Актуализация долгосрочных планов социально-экономического развития и инвестиционных программ</t>
  </si>
  <si>
    <t>Выполнение мероприятий по привлечению инвестиционных средств</t>
  </si>
  <si>
    <t xml:space="preserve">Увеличение объема инвестиций во все сферы экономики города Воткинска </t>
  </si>
  <si>
    <t>Регулирование цен и тарифов на услуги, предоставляемые муниципальными предприятиями и учреждениями</t>
  </si>
  <si>
    <t>Реализация полномочий органов местного самоуправления</t>
  </si>
  <si>
    <t>11</t>
  </si>
  <si>
    <t>Осуществление закупок товаров, работ, услуг для обеспечения муниципальных нужд и нужд бюджетных учреждений</t>
  </si>
  <si>
    <t>Отдел закупок Администрации города Воткинска, контрактные управляющие Администрации города Воткинска и бюджетных учреждений, Управление учета и отчетности Администрации города Воткинска</t>
  </si>
  <si>
    <t>Исполнение Федерального закона от 05 апреля 2013 года № 44-ФЗ «О контрактной системе в сфере закупок товаров, работ, услуг для обеспечения государственных и муниципальных нужд»</t>
  </si>
  <si>
    <t>Рассмотрение заявок муниципальных заказчиков на определение поставщиков (подрядчиков, исполнителей) товаров, работ, услуг для муниципальных нужд</t>
  </si>
  <si>
    <t>Отдел закупок Администрации города Воткинска, контрактные управляющие Администрации города Воткинска и бюджетных учреждений</t>
  </si>
  <si>
    <t>Организация процедуры определения поставщиков (подрядчиков, исполнителей) для муниципальных заказчиков</t>
  </si>
  <si>
    <t>Отдел закупок Администрации города Воткинска</t>
  </si>
  <si>
    <t>Организация проведения заседаний Единой комиссии по размещению муниципальных закупок</t>
  </si>
  <si>
    <t>Обеспечение хранения в сроки, установленные законодательством, документации о закупках</t>
  </si>
  <si>
    <t>12</t>
  </si>
  <si>
    <t>Информационное обеспечение деятельности Администрации города  Воткинска</t>
  </si>
  <si>
    <t>Отдел информатизации и программного обеспечения Администрации города Воткинска, отдел по связям с общественностью и СМИ Администрации города Воткинска, Управления Администрации города Воткинска</t>
  </si>
  <si>
    <t>Высокий уровень доступности для населения информации о деятельности органов местного самоуправления города Воткинска</t>
  </si>
  <si>
    <t>Публикация правовых актов</t>
  </si>
  <si>
    <t>Отдел информатизации и программного обеспечения Администрации города Воткинска, Управления Администрации города Воткинска</t>
  </si>
  <si>
    <t>Исполнение норм федерального законодательства</t>
  </si>
  <si>
    <t>Информирование населения о деятельности администрации города Воткинска, о социально-экономическом развитии города Воткинска</t>
  </si>
  <si>
    <t>Повышение уровня удовлетворенности населения муниципальными услугами и деятельностью органов местного самоуправления в городе Воткинске</t>
  </si>
  <si>
    <t>Развитие функциональных возможностей официального сайта города Воткинска</t>
  </si>
  <si>
    <t>Увеличение количества пользователей официального сайта города Воткинска</t>
  </si>
  <si>
    <t>Архивное дело</t>
  </si>
  <si>
    <t>Организация Организация  хранения, учёта, комплектования и использования документов Архивного фонда Удмуртской Республики и других архивных документов</t>
  </si>
  <si>
    <t xml:space="preserve">Управление по делам архивов </t>
  </si>
  <si>
    <t>Хранение, комплектование, учет и спользование документов Архивного фонда Удмуртской Республики и других архивных документов</t>
  </si>
  <si>
    <t>Работы по повышению уровня безопасности управления по делам архивов и сохранности архивных фондов (реализация противопожарных мер,  обеспечение охраны объектов,  оснащение оборудованием и материалами для хранения документов на различных видах носителей)</t>
  </si>
  <si>
    <t>Управление по делам архивов Администирации МО "Город Воткинск"</t>
  </si>
  <si>
    <t xml:space="preserve">Поддержание в рабочем состоянии охранно-пожарной сигнализации, системы вентиляции и кондиционирования воздуха до 100%,  контроль температурно-влажностного режима – до 100%, картонирование архивных документов – до 100% </t>
  </si>
  <si>
    <t xml:space="preserve">Физико – химическая и техническая обработка документов Архивного фонда Удмуртской Республики и других архивных документов, хранящихся в управлении по делам архивов 
</t>
  </si>
  <si>
    <t>Комплектование Архивного фонда Удмуртской Республики</t>
  </si>
  <si>
    <t xml:space="preserve"> Прием на постоянное хранение  ежегодно 700ед.хр.  документов Архивного фонда Удмуртской Республики, хранящихся в организациях – источниках комплектования управления по делам архивов, а также приём документов, хранящихся в организациях   сверх установленного срока  </t>
  </si>
  <si>
    <t>Расширение доступа к документам Архивного фонда Удмуртской Республики и их популяризации</t>
  </si>
  <si>
    <t xml:space="preserve">Проведение 75 (12 в год) 
(информационных мероприятий  в форме экспонирование документальных выставок, подготовка радиопередач, публикация статей и подборок документов, в том числе в сети Интернет
</t>
  </si>
  <si>
    <t xml:space="preserve">Государственный учет документов Архивного фонда Удмуртской Республики, хранящихся в управлении по делам архивов </t>
  </si>
  <si>
    <t xml:space="preserve">Модернизация технологий работы на основе внедрения современных информационных и телекоммуникационных технологий </t>
  </si>
  <si>
    <t xml:space="preserve">Оцифровка  архивных дел, внедрение автомати -зированных 
программных комплексов, формирование автоматизированных баз данных, оснаще-ние в управлении по делам архивов  общественного места доступа к информациионным ресурсам
</t>
  </si>
  <si>
    <t>Внедрение автоматизированных программных комплексов, баз данных  к архивным документам, хранящимся в  управлении по делам архивов Администрации МО «Город Воткинск»</t>
  </si>
  <si>
    <t>Введение в базу данных «Архивный фонд» 100% фондов, 100%, описей и 100% заголовков дел</t>
  </si>
  <si>
    <t>Введено в базу данных «Архивный фонд» 100% фондов, 100%, описей и 100% заголовков дел</t>
  </si>
  <si>
    <t>Перевод архивных документов, хранящихся в управлении по делам архивов Администрации МО «Город Воткинск», в электронный вид (оцифровка)</t>
  </si>
  <si>
    <t>Предоставление муниципальных  и государственных  услуг юридическим и физическим лицам</t>
  </si>
  <si>
    <t>Предоставление муниципальных  и государственных услуг юридическим и физическим лицам</t>
  </si>
  <si>
    <t xml:space="preserve">Предоставление гражданам и
организациям архивной
информации и копий архивных
документов
</t>
  </si>
  <si>
    <t>Оказание методической и практической помощи организациям в работе по организации документов в делопроизводстве, отбору и передаче в состав Архивного фонда Удмуртской Республики архивных документов, находящихся на временном хранении, подготовке нормативных и методических документов по вопросам делопроизводства и архивного дела</t>
  </si>
  <si>
    <r>
      <t>Управление организационной работы, документационного и хозяйственного обеспечения Администрации города</t>
    </r>
    <r>
      <rPr>
        <sz val="9"/>
        <rFont val="Times New Roman"/>
        <family val="1"/>
        <charset val="204"/>
      </rPr>
      <t xml:space="preserve"> </t>
    </r>
    <r>
      <rPr>
        <b/>
        <sz val="9"/>
        <rFont val="Times New Roman"/>
        <family val="1"/>
        <charset val="204"/>
      </rPr>
      <t>Воткинска </t>
    </r>
  </si>
  <si>
    <t>Комиссией по соблюдению требований к служебному поведению и урегулированию конфликтов интересов на муниципальной службе фактов коррупционного поведения не выявлено</t>
  </si>
  <si>
    <t>Организация процедуры определения поставщиков регламентирована Постановлением Администрации города Воткинска от 23.03.2016 года № 456</t>
  </si>
  <si>
    <t>Структурными подразделениями  на постоянной основе проводится анализ действующего законодательства.  При необходимости вносятся изменения  в перечни  муниципальных услуг.</t>
  </si>
  <si>
    <t>Ежеквартально проводится мониторинг социально-экономического развития города.</t>
  </si>
  <si>
    <t>В работе используется ПО "Кадры" разработанное отделом информатизации и ПО Администрации города Воткинска</t>
  </si>
  <si>
    <t>3 человека назначены на должность из резерва управленческих кадров</t>
  </si>
  <si>
    <t>Оптимизация численности муниципальных служащих проведена в 2015-2016годах</t>
  </si>
  <si>
    <t>0910207860</t>
  </si>
  <si>
    <t>Выполнение работ по реставрации, подшивке и переплету архивных документов на бумажном носителе (100 листов ежегодно).  Консервационно-профилактическая обработка аудиовизуальных и электронных документов</t>
  </si>
  <si>
    <t xml:space="preserve">Введено 100% </t>
  </si>
  <si>
    <t xml:space="preserve"> Предоставление доступа  пользователям в читальном зале управления по делам архивов  к архивным документам, отнесен-ным к собственности Удмуртской Республики</t>
  </si>
  <si>
    <t xml:space="preserve">Ремонт помещений архивохранилищ, охранно - пожарной сигнализации, установка стеклопакетов, распашных решеток, сертифицированных металлических дверей . 
Приобретение оборудования для архивохранилищ  -  (кондиционеры , стеллажи)
</t>
  </si>
  <si>
    <t>Показатель рассчитан в соответствии с годовым планом бюджета города</t>
  </si>
  <si>
    <t>Количество  записей актов гражданского состояния, переведенных в электронный вид (за период с 1926 года по 31 марта 2015 года)</t>
  </si>
  <si>
    <t>количество</t>
  </si>
  <si>
    <t>Обеспечено</t>
  </si>
  <si>
    <t xml:space="preserve">"Архивное дело" </t>
  </si>
  <si>
    <t>Фонд оплаты труда и страховые взносы</t>
  </si>
  <si>
    <t>Прочая закупка товаров, работ, услуг для государственных нужд</t>
  </si>
  <si>
    <t xml:space="preserve">"Создание условий для государственной регистрации актов гражданского состояния" </t>
  </si>
  <si>
    <t>Содержание Государственной регистрации актов гражданского состояния</t>
  </si>
  <si>
    <t>Расходы на выплаты персоналу государственных (муниципальных) органов</t>
  </si>
  <si>
    <t>средства бюджета Удмуртской Республики</t>
  </si>
  <si>
    <t>средства бюджета Российской Федерации</t>
  </si>
  <si>
    <t>3) иные источники</t>
  </si>
  <si>
    <t>предоставлены услуги по государственной регистрации актов гражданского состояния, включая выдачу повторных документов и внесению исправлений и или изменений в записи актов гражданского состояния, восстановлению и аннулированию записей актов гражданского состояния.</t>
  </si>
  <si>
    <t>Перевод в электронный вид записей актов гражданского состояния</t>
  </si>
  <si>
    <t>увеличение  записей актов гражданского состояния в электронном виде</t>
  </si>
  <si>
    <t>Количество пользователей увеличено за счет добавления новых разделов сайта с актуальной информацией, важных ссылок, опросов граждан</t>
  </si>
  <si>
    <t>Мероприятие носит заявительный характер</t>
  </si>
  <si>
    <t> Приведение в соответствие заявленных в МП объемов бюджетного финансирования к объемам средств, утвержденных решением о бюджете МО «Город Воткинск»  на 2018 год.</t>
  </si>
  <si>
    <t> Приведение в соответствие заявленных в МП объемов бюджетного финансирования к объемам средств, утвержденных решением о бюджете МО «Город Воткинск»  по итогам исполнения бюджета за 6 месяцев 2018 года. Изменение значений целевых показателей подпрограммы "Создание условий для государственной регистрации актов гражданского состояния в муниципальном образовании "Город Воткинск" на 2015-2021 годы в соответствии с государственной программой. Продление срока действия программы до 2021 года.</t>
  </si>
  <si>
    <t>"Муниципальное управление" муниципального образования "Город Воткинск" на 2015-2021 годы</t>
  </si>
  <si>
    <t>Организация муниципального управления муниципального образования город Воткинск» на 2015-2021 годы</t>
  </si>
  <si>
    <t>«Архивное дело» на 2015-2021 годы</t>
  </si>
  <si>
    <t>Создание условий для государственной регистрации актов гражданского состояния в муниципальном образовании "Город Воткинск" на 2015-2021 годы</t>
  </si>
  <si>
    <t>Факт на начало отчетного периода (за 2017 год)</t>
  </si>
  <si>
    <t>План на конец отчетного (текущего)  2018 года</t>
  </si>
  <si>
    <t>Муниципальное управление муниципального образования "Город Воткинск" на 2015-2021 годы</t>
  </si>
  <si>
    <t>Организация муниципального управления на 2015-2021 годы</t>
  </si>
  <si>
    <t>6 мес. 2018</t>
  </si>
  <si>
    <t>Управление по делам архивов Администрации МО "Город Воткинск"</t>
  </si>
  <si>
    <t xml:space="preserve">Ведение государственного учета архивных документов, хранящих ся в управлении по делам архивов  по установленным формам учета и отчетности, обеспечение включения в общеотраслевой учетный программный  комплекс «Архивный фонд» 100 % архивных дел </t>
  </si>
  <si>
    <t>Прием и исполнение за год 1410 запросов граждан и организаций о предоставлении архивной информации в законодательно установленные сроки, в том числе в режиме «Одного окна»</t>
  </si>
  <si>
    <t xml:space="preserve"> Проведение 430 (86 в год) мероприятий управления  по вопросам оказания методической и практической помощи органи-зациям-источникам комплектования управления по делам архивов Администра-ции МО «Город Воткинск»  </t>
  </si>
  <si>
    <t xml:space="preserve">Принято и исполнено 459 запросов граждан и организаций по архивным документам, отнесенным к  собственности Удмуртской Республики, в установленные законодательством сроки, в том числе:   103 -через СЕД "Деловая почта",  123 - через МФЦ, 96 - через РПГУ
</t>
  </si>
  <si>
    <t>Услуга носит заявительный характер</t>
  </si>
  <si>
    <t>Обеспечить временное хранение более 21089 дел, отнесенных к  собственности Удмуртской Республики</t>
  </si>
  <si>
    <t>Планируется принять 142 дела, отнесенных к собственности Удмуртской Республики</t>
  </si>
  <si>
    <t>Проведено 3 информационных мероприятия на основе архивных документов, отнесенных к собственности УР -2 выставки ; 1 тематическая подборка материалов</t>
  </si>
  <si>
    <t>Создание условий для государственной регистрации актов гражданского состояния в муниципальном образовании "Город Воткинск" на  2015-2021 годы</t>
  </si>
  <si>
    <t>производилось поддержание охранного и светового режимов хранения документов, осуществление еженедельного контроля за температурно-влажностным режимом в архиве с занесением данных в журнал, осуществление ежеквартальных профилактических работ по обеспыливанию актовых книг. Номенклатура дел на 2018 год утверждена ЭПМК по делам архивов. (Протокол № 1 от 29.01.2018 года). Сформировано 41 актовых книг и 7 алфавитных журналов.</t>
  </si>
  <si>
    <t xml:space="preserve">формирование актовых книг о государственной регистрации актов гражданского состояния  за 2017 год </t>
  </si>
  <si>
    <t xml:space="preserve">Сформировано 41 актовая книга за 2017 год. Переплетено 41 актовых книг за 2017 год и 7 алфавитных журналов. </t>
  </si>
  <si>
    <t>Организация муниципального управления в муниципальном образовании «Город Воткинск» на 2015-2021 годы</t>
  </si>
  <si>
    <t>Проведено 13 заседаний, рассмотрено 316 материалов. Наложено штрафов на сумму  358,0 тыс.руб.</t>
  </si>
  <si>
    <t>Достижение уровня удовлетворенности населения деятельностью органов местного самоуправления города Воткинска не ниже 49 процентов</t>
  </si>
  <si>
    <r>
      <t>Обучение муниципальных служащих</t>
    </r>
    <r>
      <rPr>
        <sz val="9"/>
        <color indexed="8"/>
        <rFont val="Times New Roman"/>
        <family val="1"/>
        <charset val="204"/>
      </rPr>
      <t xml:space="preserve">  (профессиональная подготовка, переподготовка и повышение квалификации</t>
    </r>
  </si>
  <si>
    <t>Проведено 2 конкурса на замещение вакантных должностей муниципльной службы. Из кадрового резерва на вакантную должность назначен 1 служащий.</t>
  </si>
  <si>
    <t>Состав и положение о Совета по противодействию коррупции утвержден Постановлением Администрации города Воткинска от 07.02.2014. Принят план работы на 2018 год . Проведено 1 заседание Совета</t>
  </si>
  <si>
    <t>Проведено 70 заседаний Единой комиссии</t>
  </si>
  <si>
    <t>Вакансия на должность с 12.01.-04.06.2018</t>
  </si>
  <si>
    <t>Обеспечена работа выделенных линий для Управления по делам архивов -1, для Управления ЗАГС - 1; для Администрации - 2. Выделено 3 отдельных канала для проведения вкс Удмуртской Республики и для инфомата госуслуг и электронной приемной Президента РФ.</t>
  </si>
  <si>
    <t>Межведомственное взаимодействие обеспечено на 12 рабочих местах, участвующих в оказании государстенных  услуг и муниципальных. Управление учета и отчетности взаимодействует по СУФД с федеральным казначейством, с  ПФР, с ФСС, с ИФНС.</t>
  </si>
  <si>
    <t>Обеспечено функционирование мультимедийного оборудования в зале заседаний Думы и Актовом зале Администрации города Воткинска</t>
  </si>
  <si>
    <t>Обеспечена антивирусная защита информационной системы Dr .Web. Обновлены до новой версии комплекты ПО  SekretNet - 10 шт. Установлено ПО  UserGate для контроля доступа в Интернет</t>
  </si>
  <si>
    <t>Структурными подразделениями  на постоянной основе проводится анализ действующего законодательства. Внесено 52 изменения в административные регламенты</t>
  </si>
  <si>
    <t>Отдел информатизации  программного обеспечения Администрации города Воткинска, отдел по связям с общественностью и СМИ Администрации города Воткинска, Управления Администрации города Воткинска</t>
  </si>
  <si>
    <t>Обеспечен быстрый доступ к государственным и муниципальным услугам в электронном виде, добавлено 6 новых разделов сайта</t>
  </si>
  <si>
    <r>
      <t>Оплата труда муниципальных служащих и работников  Администрации, не являющихся муниципальными служащими,</t>
    </r>
    <r>
      <rPr>
        <sz val="9"/>
        <color indexed="8"/>
        <rFont val="Calibri"/>
        <family val="2"/>
        <charset val="204"/>
      </rPr>
      <t xml:space="preserve"> </t>
    </r>
    <r>
      <rPr>
        <sz val="9"/>
        <color indexed="8"/>
        <rFont val="Times New Roman"/>
        <family val="1"/>
        <charset val="204"/>
      </rPr>
      <t xml:space="preserve">а также иные выплаты персоналу за исключением фонда оплаты труда; </t>
    </r>
  </si>
  <si>
    <t>Отчет о реализации муниципальной программы</t>
  </si>
  <si>
    <t>«Организация муниципального управления»</t>
  </si>
  <si>
    <t>(наименование муниципальной программы)</t>
  </si>
  <si>
    <t>Форма1. Отчет об использовании бюджетных ассигнований бюджета муниципального образования на реализацию муниципальной программы</t>
  </si>
  <si>
    <t>Ответственный исполнитель, соисполнители</t>
  </si>
  <si>
    <t>кассовые расходы, %</t>
  </si>
  <si>
    <t>план                               на 01.01.2018г.</t>
  </si>
  <si>
    <t>кассовое исполнение на конец отчетного периода</t>
  </si>
  <si>
    <t>к плану на 01.01.2018 г.</t>
  </si>
  <si>
    <t>к плану на отчетный период</t>
  </si>
  <si>
    <t>0910160630</t>
  </si>
  <si>
    <t>13</t>
  </si>
  <si>
    <t>Форма 2.   Отчет о расходах на реализацию  муниципальной программы «Организация муниципального управления»</t>
  </si>
  <si>
    <t>Оценка расходов, тыс.руб.</t>
  </si>
  <si>
    <t>отношение фактических расходов  к оценке расходов, %</t>
  </si>
  <si>
    <t>Оценка расходов согласно МП</t>
  </si>
  <si>
    <t>Итого</t>
  </si>
  <si>
    <t xml:space="preserve">1) бюджет муниципального образования </t>
  </si>
  <si>
    <t>собственные средства бюджета муниципального района</t>
  </si>
  <si>
    <t>2) средства бюджетов других уровней бюджетной системы Российской Федерации, планируемые к привлечению</t>
  </si>
  <si>
    <t> Приведение в соответствие заявленных в МП объемов бюджетного финансирования к объемам средств, утвержденных решением о бюджете МО «Город Воткинск»,  по итогам исполнения бюджета за 9 месяцев 2018 года</t>
  </si>
  <si>
    <t> Приведение в соответствие заявленных в МП объемов бюджетного финансирования к объемам средств, утвержденных решением о бюджете МО «Город Воткинск»,  по итогам уточнения исполнения бюджета за 6 месяцев 2018 года</t>
  </si>
  <si>
    <t>2015-2021</t>
  </si>
  <si>
    <t>Проведено 29 заседаний, рассмотрено  403 административных материала. Наложено штрафов на сумму 278,1 тыс.руб.</t>
  </si>
  <si>
    <t>Проведено 150 обследований жилых помещений, закрепленных за детьми-сиротами. Проведено 23 обследования помещений спецжилфонда. За 51 помещение произведена оплата коммунальных услуг. За детьми, оставшимися без попечения родителей, закреплено 27 помещений.</t>
  </si>
  <si>
    <t>Под опеку передано 47 несовершеннолетних. Создано 9 приемных семей, в которых воспитывается 13 детей.</t>
  </si>
  <si>
    <t>Составлен новые списки кандидатов  в присяжные заседатели для Верховного суда УР, для 101 гарнизонного суда, для Уфимского военного суда на 2018-2022 годы</t>
  </si>
  <si>
    <t>Количество муниципальных служащих, получивших дополнительное профессиональное образование - 34 чел. Количество служащих, прошедших иные образовательные программы - 10 чел.</t>
  </si>
  <si>
    <t>Работа проводилась в соответствии с утвержденным планом на 2018 год. Проведено 2 заседания комиссии</t>
  </si>
  <si>
    <t>2 муниципальным служащим присвоено Почетное звание " Заслуженный экономист УР", 1 - Почетное звание "Заслуженный строитель УР", Благодарностью Главы УР награждено 2 человека. Почетной грамотой Правительства УР награжден 1 служащий,  почетной грамотой Госсовета УР - 1, Почетными грамотами профильных министерств награждены 6 человек. 16 муниципальных служащих награждены Почетной грамотой Главы МО "Город Воткинск"</t>
  </si>
  <si>
    <t>Опрос проведен в марте-апреле 2018 года. Результаты размещены на официальном сайте города "Воткинска"</t>
  </si>
  <si>
    <t xml:space="preserve">Публикация вновь появившихся, актуализация ранее опубликованных и вывод из эксплуатации устаревших (в соответствии с законодательством) государственных и муниципальных услуг на ЕПГУ и (или) РПГУ. </t>
  </si>
  <si>
    <t>Мероприятия "дорожной карты" на 2018 год выполнены</t>
  </si>
  <si>
    <t>Организовано еженедельное информирование населения на официальном сайте города, в газетах "Воткинские вести", "Трудовая вахта", "ВТВ Плюс", на радио "Моя Удмуртия", телеканале ВТВ, на канале СТС, в т.ч. 8 видеороликов; 8 аудиороликов; 15 выпусков в печатных СМИ, размещено 500 рекламных листовок, в том числе на городских автобусах</t>
  </si>
  <si>
    <t>Проведены квалификационные экзамены на присвоение классного чина для 2 муниципальных служащих</t>
  </si>
  <si>
    <t xml:space="preserve">Проведена антикоррупционная экспериза 240 нормативно-правовых актов. </t>
  </si>
  <si>
    <t>Определен телефон 5-17-11 и сайт http:// votkinsk.ru. Оформлен информационный стенд. За 2018 год не получено ни одного сообщения</t>
  </si>
  <si>
    <t>Внесены изменения в программу «Комплексного развития моногорода Воткинска на 2017-2018 годы»</t>
  </si>
  <si>
    <t xml:space="preserve"> Направлена заявка в Министерство экономического развития РФ на создание в моногороде Воткинске территории опережающего социально-экономического развития. Заключено соглашение с Фондом развития моногородов  о софинансировании мероприятий по развитию коммунальной инфраструктуры, необходимой для реализации инвестиционных проектов.</t>
  </si>
  <si>
    <t>Рассмотрены и утверждены  тарифы на муниципальные услуги  семи муниципальных предприятий</t>
  </si>
  <si>
    <t xml:space="preserve">Проведено 92 аукциона в электронной форме на сумму 87 336,76 тыс.руб., экономия составила 21 175,42 тыс.руб. Рассмотрено 216 заявок на участие в торгах, отклонено - 5 заявок. </t>
  </si>
  <si>
    <t xml:space="preserve">контроль температурно-влажностного режима –  100%, картонирование архивных документов – 100% (1030 ед.хр.)  </t>
  </si>
  <si>
    <t xml:space="preserve">Выполнены работы
 по реставрации - 4 ед.хр./ 184 листа, по подшивке и переплету –56 ед. хр. архивных документов на бумажном носителе
</t>
  </si>
  <si>
    <t>Принято на постоянное хранение  1030  ед.хр.  от источников комплектования и 89 ед. хр. документов по личному составу ликвидированных предприятий</t>
  </si>
  <si>
    <t xml:space="preserve">Проведено 29 информационных мероприятий, в т.ч. 
 - 3 выставки; - 13 информаций на официальном сайте; - 3 урока (экскурсия) для слушателей КПК;  - 1 семинар для ответственных за архив организаций-источников комплектования; -2 инициативных информации в управление архитектуры и градостроительства; 4 экскурсии; 1 видеосюжет на телевидении; 2 публикации в СМИ
</t>
  </si>
  <si>
    <t>Оцифровка  8%  архивных дел, хранящихся в управлении по делам архивов Администрации МО «Город Воткинск»</t>
  </si>
  <si>
    <t>Оцифровано 3% архивных дел (44 ед.хр/3263 страницы)</t>
  </si>
  <si>
    <t xml:space="preserve">Принято и исполнено:
2031  запрос в законодательно установленные сроки,  в т.ч.:
- 374 запросов через СЭД «Деловая почта»), - 556 запросов с использованием порталов госуслуг; - 371 запрос через МФЦ
</t>
  </si>
  <si>
    <t xml:space="preserve">Проведено 28 мероприятий по вопросам оказания методической и практической помощи организациям ИК  управления по делам архивов (Школа искусств, МЦ "Победа", ДЮСШ "Знамя", Управление экономики, Музей истории и культуры и др.) </t>
  </si>
  <si>
    <t xml:space="preserve">Предоставлен доступ в читальном зале  управления по делам архивов   17 пользователям к  103 архивным документам  </t>
  </si>
  <si>
    <t>Оказана методическая помощь 2 организации –  МУП КТС и КУЗ УР "Воткинская ЦРБ УР" в связи с  ликвидацией</t>
  </si>
  <si>
    <t>К документам архива, отнесенным к собственности УР обратилось 14 человек</t>
  </si>
  <si>
    <t>Отсутствие средств местного бюджета. Выполнение плана перенесено на 2019 год</t>
  </si>
  <si>
    <t>На 01.01.2019 архив обеспечивает временное хранение  21228 дел, отнесенных к собственности УР</t>
  </si>
  <si>
    <t>Принято 270 дел, отнесенных к собственности УР, от 10 организаций</t>
  </si>
  <si>
    <t>Обеспечение сохранности, комплектования, учёта и использования документов   Архивного фонда УР, отнесённых к собственности  Удмуртской Республики - 670,9 тыс. руб.</t>
  </si>
  <si>
    <t>Оплата произведена в размере - 670,9 тыс.руб.</t>
  </si>
  <si>
    <t>Приобретен визуализатор архива ViAr-40S стоимостью 55,0 тыс.руб. 10 гигрометров на сумму 3,9 тыс.руб.</t>
  </si>
  <si>
    <t>Приобретено 3 углекислотных и 6 порошковых огнетушителей на сумму 5,7 тыс.руб., 8 стеллажей на сумму 37,7 тыс.руб. Произведена замена узла учета тепловой энергии в здании по ул.Дзержинского 6а на суму 188,4 тыс.руб.</t>
  </si>
  <si>
    <t xml:space="preserve"> Зарегистрировано 3316 актов гражданского состояния</t>
  </si>
  <si>
    <t xml:space="preserve">исполнено извещений и заключений о внесении исправлений и (или) изменений в актовые записи, поступившие из органов ЗАГС России (123 и 75). Дооформлены записи актов о расторжении брака- 233. Итого внесены исправления в 497 первых экземпляров записей актов гражданского состояния. Внесено 580 отметок в первые экземпляры актовых записей. </t>
  </si>
  <si>
    <t>анулировано записей актов гражданского состояния - 3</t>
  </si>
  <si>
    <t>выдано 1432 повторных свидетельств и 3473 справок.</t>
  </si>
  <si>
    <t>передано в Комитет 2561 записей актов гражданского состояния (второй экземпляр). С 01.10.2018 передача вторых экземпляров не осуществляется</t>
  </si>
  <si>
    <t>учет, формирование отчетности по движению бланков свидетельств о государственной регистрации актов гражданского состояния. На начало отчетного периода - 1817 бланков, израсходовано первично- 3599, повторные свидетельства - 1387, испорчено- 5,  всего - 4991. Получено - 6102.  Остаток - 2928.</t>
  </si>
  <si>
    <t>направлено запросов по истребованию личных документов -22</t>
  </si>
  <si>
    <t>режимы хранения документов обеспечивались в течение всего 2018 года</t>
  </si>
  <si>
    <t>количество электронных записей доведено до 152 370 штук</t>
  </si>
  <si>
    <t>Факт на конец отчетного 2018 года</t>
  </si>
  <si>
    <t>Приобретены и продлено 13 электронных подписей  взаимодействия с Росреестром. Безвозмездно получено 6 подписей из федерального казначейства для работы в сфере закупок</t>
  </si>
  <si>
    <t>Организовано межведомственное взаимодействие по всем услугам, требующим межведомственного взаимодействия. Выполнено запросов: в ФОНВ - 6074; в РОНВ - 1371.</t>
  </si>
  <si>
    <t>В здании Администрации города установлено 4 гостевых компютера для регистрации на ЕПГУ. Проведено 2 семинара для муниципальных служащих по оказанию помощи гражданам в ходе регистрации на ЕПГУ. Подтверждены учетные записи 2105 граждан</t>
  </si>
  <si>
    <t>Размещено 320 постановлений Администрации города Воткинска, 366 решений Воткинской городской Думы</t>
  </si>
  <si>
    <t>Обеспечен бесперебойный доступ в к официальному сайту votkinsk.ru, и своевременное обновление информации. В СМИ размещено 1410 информационных материалов. Создана официальная группа в социальной сети "В контакте"</t>
  </si>
  <si>
    <t>Закуплено технических средств и комплектующих на сумму 410,8 тыс.руб. Обновлено программное обеспечение на сумму 244,5 тыс.руб.</t>
  </si>
  <si>
    <t>Кассовые расходы составили 94,3% к плану</t>
  </si>
  <si>
    <t>Кассовые расходы составили 100,0% к плану</t>
  </si>
  <si>
    <t>Приобретено 23 наименования товаров. Приобретено работ, услуг - 26 наименование. Кассовые расходы составили 96,0% к плану</t>
  </si>
  <si>
    <t>Экономия образовалась в результатае проведения торгов</t>
  </si>
  <si>
    <t>Кассовые расходы составили 100,0 %</t>
  </si>
  <si>
    <t>Рост естественной убыли населения</t>
  </si>
  <si>
    <t>По целевым показателям (индикаторам), фактические значения которых  на момент составления отчетности отсутствуют, учитываются их плановые и фактические значения за год, предшествующий отчетному</t>
  </si>
  <si>
    <t>Отсутствие финансирования из бюджета муниципального образования</t>
  </si>
  <si>
    <t>за 2018 год</t>
  </si>
  <si>
    <t>план                               на 31.12.2018г.</t>
  </si>
  <si>
    <t>0910160620</t>
  </si>
  <si>
    <t>за  2018 год</t>
  </si>
  <si>
    <t>Утверждаю</t>
  </si>
  <si>
    <t>Координатор муниципальной программы руководитель Аппарата Администрации г.Воткинска</t>
  </si>
  <si>
    <t>в</t>
  </si>
  <si>
    <t>На учете стоит 1095 многодетные семьи. Кассовые расходы составили  100,0% к плану</t>
  </si>
  <si>
    <t>_________           И.В.Бородина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</si>
</sst>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
  </numFmts>
  <fonts count="45" x14ac:knownFonts="1">
    <font>
      <sz val="11"/>
      <color theme="1"/>
      <name val="Calibri"/>
      <family val="2"/>
      <charset val="204"/>
      <scheme val="minor"/>
    </font>
    <font>
      <sz val="10"/>
      <name val="Times New Roman"/>
      <family val="1"/>
      <charset val="204"/>
    </font>
    <font>
      <b/>
      <sz val="10"/>
      <name val="Times New Roman"/>
      <family val="1"/>
      <charset val="204"/>
    </font>
    <font>
      <sz val="9"/>
      <name val="Times New Roman"/>
      <family val="1"/>
      <charset val="204"/>
    </font>
    <font>
      <b/>
      <sz val="9"/>
      <name val="Times New Roman"/>
      <family val="1"/>
      <charset val="204"/>
    </font>
    <font>
      <sz val="8.5"/>
      <name val="Times New Roman"/>
      <family val="1"/>
      <charset val="204"/>
    </font>
    <font>
      <b/>
      <sz val="8.5"/>
      <name val="Times New Roman"/>
      <family val="1"/>
      <charset val="204"/>
    </font>
    <font>
      <b/>
      <sz val="11"/>
      <color indexed="8"/>
      <name val="Calibri"/>
      <family val="2"/>
      <charset val="204"/>
    </font>
    <font>
      <sz val="8.5"/>
      <name val="Calibri"/>
      <family val="2"/>
      <charset val="204"/>
    </font>
    <font>
      <sz val="8"/>
      <name val="Calibri"/>
      <family val="2"/>
      <charset val="204"/>
    </font>
    <font>
      <b/>
      <sz val="8.5"/>
      <color indexed="8"/>
      <name val="Times New Roman"/>
      <family val="1"/>
      <charset val="204"/>
    </font>
    <font>
      <sz val="8.5"/>
      <color indexed="8"/>
      <name val="Calibri"/>
      <family val="2"/>
      <charset val="204"/>
    </font>
    <font>
      <sz val="8"/>
      <name val="Times New Roman"/>
      <family val="1"/>
      <charset val="204"/>
    </font>
    <font>
      <sz val="10"/>
      <color indexed="8"/>
      <name val="Times New Roman"/>
      <family val="1"/>
      <charset val="204"/>
    </font>
    <font>
      <sz val="8"/>
      <color indexed="8"/>
      <name val="Times New Roman"/>
      <family val="1"/>
      <charset val="204"/>
    </font>
    <font>
      <b/>
      <sz val="10"/>
      <color indexed="8"/>
      <name val="Times New Roman"/>
      <family val="1"/>
      <charset val="204"/>
    </font>
    <font>
      <b/>
      <sz val="11"/>
      <color indexed="8"/>
      <name val="Calibri"/>
      <family val="2"/>
      <charset val="204"/>
    </font>
    <font>
      <b/>
      <sz val="12"/>
      <name val="Times New Roman"/>
      <family val="1"/>
      <charset val="204"/>
    </font>
    <font>
      <b/>
      <sz val="8"/>
      <name val="Times New Roman"/>
      <family val="1"/>
      <charset val="204"/>
    </font>
    <font>
      <sz val="10"/>
      <name val="Calibri"/>
      <family val="2"/>
      <charset val="204"/>
    </font>
    <font>
      <sz val="11"/>
      <name val="Calibri"/>
      <family val="2"/>
      <charset val="204"/>
    </font>
    <font>
      <sz val="11"/>
      <color indexed="8"/>
      <name val="Times New Roman"/>
      <family val="1"/>
      <charset val="204"/>
    </font>
    <font>
      <vertAlign val="subscript"/>
      <sz val="8"/>
      <color indexed="8"/>
      <name val="Times New Roman"/>
      <family val="1"/>
      <charset val="204"/>
    </font>
    <font>
      <b/>
      <sz val="10"/>
      <name val="Calibri"/>
      <family val="2"/>
      <charset val="204"/>
    </font>
    <font>
      <sz val="7"/>
      <name val="Times New Roman"/>
      <family val="1"/>
      <charset val="204"/>
    </font>
    <font>
      <sz val="8"/>
      <color indexed="8"/>
      <name val="Calibri"/>
      <family val="2"/>
      <charset val="204"/>
    </font>
    <font>
      <b/>
      <sz val="9"/>
      <color indexed="8"/>
      <name val="Times New Roman"/>
      <family val="1"/>
      <charset val="204"/>
    </font>
    <font>
      <sz val="9"/>
      <color indexed="8"/>
      <name val="Times New Roman"/>
      <family val="1"/>
      <charset val="204"/>
    </font>
    <font>
      <sz val="9"/>
      <color indexed="8"/>
      <name val="Times New Roman"/>
      <family val="1"/>
      <charset val="204"/>
    </font>
    <font>
      <sz val="9"/>
      <color indexed="10"/>
      <name val="Times New Roman"/>
      <family val="1"/>
      <charset val="204"/>
    </font>
    <font>
      <sz val="9"/>
      <name val="Calibri"/>
      <family val="2"/>
      <charset val="204"/>
    </font>
    <font>
      <b/>
      <sz val="9"/>
      <name val="Calibri"/>
      <family val="2"/>
      <charset val="204"/>
    </font>
    <font>
      <sz val="8.5"/>
      <color indexed="8"/>
      <name val="Times New Roman"/>
      <family val="1"/>
      <charset val="204"/>
    </font>
    <font>
      <b/>
      <sz val="8.5"/>
      <color indexed="10"/>
      <name val="Times New Roman"/>
      <family val="1"/>
      <charset val="204"/>
    </font>
    <font>
      <sz val="9.5"/>
      <name val="Times New Roman"/>
      <family val="1"/>
      <charset val="204"/>
    </font>
    <font>
      <sz val="9"/>
      <color indexed="8"/>
      <name val="Calibri"/>
      <family val="2"/>
      <charset val="204"/>
    </font>
    <font>
      <b/>
      <u/>
      <sz val="12"/>
      <name val="Times New Roman"/>
      <family val="1"/>
      <charset val="204"/>
    </font>
    <font>
      <sz val="12"/>
      <name val="Times New Roman"/>
      <family val="1"/>
      <charset val="204"/>
    </font>
    <font>
      <sz val="10"/>
      <name val="Calibri"/>
      <family val="2"/>
    </font>
    <font>
      <sz val="9"/>
      <color theme="1"/>
      <name val="Times New Roman"/>
      <family val="1"/>
      <charset val="204"/>
    </font>
    <font>
      <b/>
      <sz val="9"/>
      <color theme="1"/>
      <name val="Times New Roman"/>
      <family val="1"/>
      <charset val="204"/>
    </font>
    <font>
      <sz val="9"/>
      <color rgb="FF000000"/>
      <name val="Times New Roman"/>
      <family val="1"/>
      <charset val="204"/>
    </font>
    <font>
      <u/>
      <sz val="11"/>
      <color theme="10"/>
      <name val="Calibri"/>
      <family val="2"/>
      <scheme val="minor"/>
    </font>
    <font>
      <sz val="11"/>
      <name val="Calibri"/>
      <family val="2"/>
      <charset val="204"/>
      <scheme val="minor"/>
    </font>
    <font>
      <sz val="9"/>
      <color rgb="FFFF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indexed="64"/>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s>
  <cellStyleXfs count="2">
    <xf numFmtId="0" fontId="0" fillId="0" borderId="0"/>
    <xf numFmtId="0" fontId="42" fillId="0" borderId="0" applyNumberFormat="0" applyFill="0" applyBorder="0" applyAlignment="0" applyProtection="0"/>
  </cellStyleXfs>
  <cellXfs count="382">
    <xf numFmtId="0" fontId="0" fillId="0" borderId="0" xfId="0"/>
    <xf numFmtId="0" fontId="3" fillId="0" borderId="0" xfId="0" applyFont="1" applyFill="1"/>
    <xf numFmtId="0" fontId="4" fillId="0" borderId="0" xfId="0" applyFont="1" applyFill="1" applyAlignment="1">
      <alignment horizontal="center"/>
    </xf>
    <xf numFmtId="0" fontId="1" fillId="0" borderId="0" xfId="0" applyFont="1" applyFill="1" applyAlignment="1"/>
    <xf numFmtId="0" fontId="2" fillId="0" borderId="0" xfId="0" applyFont="1" applyFill="1" applyAlignment="1">
      <alignment horizontal="center"/>
    </xf>
    <xf numFmtId="0" fontId="1" fillId="0" borderId="0" xfId="0" applyFont="1" applyFill="1"/>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0" fontId="13" fillId="0" borderId="0" xfId="0" applyFont="1"/>
    <xf numFmtId="0" fontId="5"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6" fillId="0" borderId="0" xfId="0" applyFont="1"/>
    <xf numFmtId="0" fontId="7" fillId="0" borderId="0" xfId="0" applyFont="1" applyAlignment="1">
      <alignment vertical="center"/>
    </xf>
    <xf numFmtId="0" fontId="5" fillId="0" borderId="2" xfId="0" applyFont="1" applyFill="1" applyBorder="1" applyAlignment="1">
      <alignment horizontal="center" vertical="center" wrapText="1"/>
    </xf>
    <xf numFmtId="0" fontId="12" fillId="0" borderId="0" xfId="0" applyFont="1" applyFill="1"/>
    <xf numFmtId="0" fontId="18" fillId="0" borderId="0" xfId="0" applyFont="1" applyFill="1" applyAlignment="1">
      <alignment horizontal="center"/>
    </xf>
    <xf numFmtId="49" fontId="12" fillId="0"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justify" vertical="center" wrapText="1"/>
    </xf>
    <xf numFmtId="0" fontId="12" fillId="0" borderId="0" xfId="0" applyFont="1" applyFill="1" applyAlignment="1"/>
    <xf numFmtId="0" fontId="9" fillId="0" borderId="0" xfId="0" applyFont="1" applyFill="1"/>
    <xf numFmtId="0" fontId="18" fillId="0" borderId="0" xfId="0" applyFont="1" applyFill="1" applyAlignment="1">
      <alignment horizontal="justify" vertical="center"/>
    </xf>
    <xf numFmtId="0" fontId="20" fillId="0" borderId="0" xfId="0" applyFont="1"/>
    <xf numFmtId="0" fontId="9" fillId="0" borderId="0" xfId="0" applyFont="1"/>
    <xf numFmtId="49"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21" fillId="0" borderId="0" xfId="0" applyFont="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12" fillId="0" borderId="0" xfId="0" applyFont="1" applyAlignment="1">
      <alignment horizontal="justify" vertical="center"/>
    </xf>
    <xf numFmtId="0" fontId="9" fillId="0" borderId="0" xfId="0" applyFont="1" applyAlignment="1">
      <alignment horizontal="justify" vertical="center"/>
    </xf>
    <xf numFmtId="2" fontId="20" fillId="0" borderId="0" xfId="0" applyNumberFormat="1" applyFont="1"/>
    <xf numFmtId="2" fontId="9" fillId="0" borderId="0" xfId="0" applyNumberFormat="1" applyFont="1"/>
    <xf numFmtId="0" fontId="2"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justify" vertical="center" wrapText="1"/>
    </xf>
    <xf numFmtId="0" fontId="2" fillId="3" borderId="1" xfId="0" applyFont="1" applyFill="1" applyBorder="1" applyAlignment="1">
      <alignment horizontal="justify" vertical="center"/>
    </xf>
    <xf numFmtId="0" fontId="23" fillId="0" borderId="0" xfId="0" applyFont="1"/>
    <xf numFmtId="49" fontId="1" fillId="0" borderId="1" xfId="0" applyNumberFormat="1" applyFont="1" applyFill="1" applyBorder="1" applyAlignment="1">
      <alignment horizontal="center" vertical="top"/>
    </xf>
    <xf numFmtId="0" fontId="1" fillId="0" borderId="1" xfId="0" applyFont="1" applyBorder="1" applyAlignment="1">
      <alignment horizontal="justify" vertical="center"/>
    </xf>
    <xf numFmtId="0" fontId="19" fillId="0" borderId="0" xfId="0" applyFont="1"/>
    <xf numFmtId="0" fontId="19" fillId="0" borderId="1" xfId="0" applyFont="1" applyBorder="1"/>
    <xf numFmtId="0" fontId="25" fillId="0" borderId="0" xfId="0" applyFont="1"/>
    <xf numFmtId="0" fontId="0" fillId="0" borderId="0" xfId="0" applyFill="1"/>
    <xf numFmtId="49" fontId="5" fillId="0" borderId="1" xfId="0" applyNumberFormat="1" applyFont="1" applyFill="1" applyBorder="1" applyAlignment="1">
      <alignment horizontal="center" vertical="top"/>
    </xf>
    <xf numFmtId="164" fontId="6" fillId="0" borderId="1" xfId="0" applyNumberFormat="1" applyFont="1" applyFill="1" applyBorder="1" applyAlignment="1"/>
    <xf numFmtId="0" fontId="5" fillId="0" borderId="1" xfId="0" applyFont="1" applyFill="1" applyBorder="1" applyAlignment="1">
      <alignment horizontal="center"/>
    </xf>
    <xf numFmtId="0" fontId="21" fillId="0" borderId="0" xfId="0" applyFont="1" applyAlignment="1">
      <alignment vertical="center"/>
    </xf>
    <xf numFmtId="49" fontId="21" fillId="0" borderId="0" xfId="0" applyNumberFormat="1" applyFont="1" applyAlignment="1">
      <alignment vertical="center"/>
    </xf>
    <xf numFmtId="0" fontId="4" fillId="0" borderId="3" xfId="0" applyFont="1" applyFill="1" applyBorder="1" applyAlignment="1">
      <alignment horizontal="center" vertical="top" wrapText="1"/>
    </xf>
    <xf numFmtId="0" fontId="23" fillId="0" borderId="0" xfId="0" applyFont="1" applyFill="1"/>
    <xf numFmtId="0" fontId="3" fillId="0" borderId="3" xfId="0" applyFont="1" applyFill="1" applyBorder="1" applyAlignment="1">
      <alignment horizontal="center" vertical="top" wrapText="1"/>
    </xf>
    <xf numFmtId="0" fontId="28" fillId="0" borderId="0" xfId="0" applyFont="1" applyAlignment="1">
      <alignment wrapText="1"/>
    </xf>
    <xf numFmtId="0" fontId="3" fillId="0" borderId="1" xfId="0" applyFont="1" applyFill="1" applyBorder="1" applyAlignment="1">
      <alignment horizontal="center" vertical="top" wrapText="1"/>
    </xf>
    <xf numFmtId="0" fontId="28" fillId="0" borderId="0" xfId="0" applyFont="1" applyAlignment="1">
      <alignment horizontal="center" vertical="top" wrapText="1"/>
    </xf>
    <xf numFmtId="0" fontId="23" fillId="0" borderId="1" xfId="0" applyFont="1" applyBorder="1"/>
    <xf numFmtId="0" fontId="26" fillId="0" borderId="1" xfId="0" applyFont="1" applyBorder="1" applyAlignment="1">
      <alignment horizontal="center" vertical="top" wrapText="1"/>
    </xf>
    <xf numFmtId="0" fontId="26" fillId="0" borderId="1" xfId="0" applyFont="1" applyBorder="1" applyAlignment="1">
      <alignment vertical="top" wrapText="1"/>
    </xf>
    <xf numFmtId="49" fontId="4" fillId="0" borderId="1" xfId="0" applyNumberFormat="1" applyFont="1" applyFill="1" applyBorder="1" applyAlignment="1">
      <alignment horizontal="center" vertical="top"/>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49" fontId="3" fillId="0" borderId="1" xfId="0" applyNumberFormat="1" applyFont="1" applyFill="1" applyBorder="1" applyAlignment="1">
      <alignment horizontal="center" vertical="top"/>
    </xf>
    <xf numFmtId="49" fontId="3" fillId="0" borderId="4" xfId="0" applyNumberFormat="1" applyFont="1" applyFill="1" applyBorder="1" applyAlignment="1">
      <alignment horizontal="center" vertical="top"/>
    </xf>
    <xf numFmtId="0" fontId="3" fillId="0" borderId="1" xfId="0" applyFont="1" applyFill="1" applyBorder="1" applyAlignment="1">
      <alignment horizontal="left" vertical="top" wrapText="1"/>
    </xf>
    <xf numFmtId="0" fontId="3" fillId="0" borderId="5" xfId="0" applyFont="1" applyBorder="1" applyAlignment="1">
      <alignment vertical="top" wrapText="1"/>
    </xf>
    <xf numFmtId="0" fontId="3" fillId="0" borderId="1" xfId="0" applyFont="1" applyBorder="1" applyAlignment="1">
      <alignment horizontal="justify" vertical="center"/>
    </xf>
    <xf numFmtId="0" fontId="3" fillId="0" borderId="5" xfId="0" applyFont="1" applyBorder="1" applyAlignment="1">
      <alignment horizontal="left" vertical="top" wrapText="1"/>
    </xf>
    <xf numFmtId="0" fontId="30" fillId="0" borderId="1" xfId="0" applyFont="1" applyBorder="1"/>
    <xf numFmtId="0" fontId="3" fillId="0" borderId="1" xfId="0" applyFont="1" applyBorder="1" applyAlignment="1">
      <alignment horizontal="left" vertical="top" wrapText="1"/>
    </xf>
    <xf numFmtId="0" fontId="31" fillId="0" borderId="1" xfId="0" applyFont="1" applyBorder="1"/>
    <xf numFmtId="0" fontId="3" fillId="0" borderId="1" xfId="0" applyFont="1" applyFill="1" applyBorder="1" applyAlignment="1">
      <alignment horizontal="justify" vertical="top" wrapText="1"/>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Fill="1" applyBorder="1" applyAlignment="1">
      <alignment horizontal="justify" vertical="top" wrapText="1"/>
    </xf>
    <xf numFmtId="0" fontId="3" fillId="0" borderId="1" xfId="0" applyFont="1" applyBorder="1" applyAlignment="1">
      <alignment horizontal="justify" vertical="top" wrapText="1"/>
    </xf>
    <xf numFmtId="0" fontId="3" fillId="0" borderId="1" xfId="0" applyFont="1" applyFill="1" applyBorder="1" applyAlignment="1">
      <alignment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justify" vertical="top" wrapText="1"/>
    </xf>
    <xf numFmtId="0" fontId="3" fillId="0" borderId="5"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49" fontId="3" fillId="0" borderId="3"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1" fillId="0" borderId="3" xfId="0" applyFont="1" applyBorder="1" applyAlignment="1"/>
    <xf numFmtId="49" fontId="3" fillId="0" borderId="7" xfId="0" applyNumberFormat="1" applyFont="1" applyFill="1" applyBorder="1" applyAlignment="1">
      <alignment horizontal="center" vertical="top"/>
    </xf>
    <xf numFmtId="49" fontId="3" fillId="0" borderId="2" xfId="0" applyNumberFormat="1" applyFont="1" applyFill="1" applyBorder="1" applyAlignment="1">
      <alignment horizontal="center" vertical="top"/>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31" fillId="0" borderId="2" xfId="0" applyFont="1" applyBorder="1"/>
    <xf numFmtId="0" fontId="31" fillId="0" borderId="1" xfId="0" applyFont="1" applyFill="1" applyBorder="1" applyAlignment="1">
      <alignment horizontal="center" vertical="top"/>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28" fillId="0" borderId="1" xfId="0" applyFont="1" applyBorder="1" applyAlignment="1">
      <alignment vertical="justify"/>
    </xf>
    <xf numFmtId="0" fontId="5" fillId="0" borderId="4" xfId="0" applyFont="1" applyFill="1" applyBorder="1" applyAlignment="1">
      <alignment horizontal="center" vertical="center"/>
    </xf>
    <xf numFmtId="3" fontId="5" fillId="0" borderId="1" xfId="0" applyNumberFormat="1" applyFont="1" applyBorder="1" applyAlignment="1">
      <alignment horizontal="center" vertical="center" wrapText="1"/>
    </xf>
    <xf numFmtId="3" fontId="5" fillId="0" borderId="5" xfId="0" applyNumberFormat="1" applyFont="1" applyFill="1" applyBorder="1" applyAlignment="1">
      <alignment horizontal="center" vertical="center"/>
    </xf>
    <xf numFmtId="0" fontId="28" fillId="0" borderId="0" xfId="0" applyFont="1" applyAlignment="1">
      <alignment horizontal="left" vertical="justify"/>
    </xf>
    <xf numFmtId="165" fontId="5" fillId="0" borderId="1" xfId="0" applyNumberFormat="1" applyFont="1" applyBorder="1" applyAlignment="1">
      <alignment horizontal="center" vertical="center" wrapText="1"/>
    </xf>
    <xf numFmtId="165" fontId="5" fillId="0" borderId="5"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0" fontId="28" fillId="0" borderId="1" xfId="0" applyFont="1" applyBorder="1" applyAlignment="1">
      <alignment horizontal="justify"/>
    </xf>
    <xf numFmtId="0" fontId="28" fillId="0" borderId="1" xfId="0" applyFont="1" applyBorder="1" applyAlignment="1">
      <alignment horizontal="left" vertical="justify"/>
    </xf>
    <xf numFmtId="1" fontId="5" fillId="0" borderId="5" xfId="0" applyNumberFormat="1" applyFont="1" applyFill="1" applyBorder="1" applyAlignment="1">
      <alignment horizontal="center" vertical="center"/>
    </xf>
    <xf numFmtId="0" fontId="27" fillId="0" borderId="1" xfId="0" applyFont="1" applyBorder="1" applyAlignment="1">
      <alignment horizontal="center" vertical="top" wrapText="1"/>
    </xf>
    <xf numFmtId="0" fontId="32" fillId="0" borderId="0" xfId="0" applyFont="1" applyAlignment="1">
      <alignment wrapText="1"/>
    </xf>
    <xf numFmtId="0" fontId="33"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2" fillId="2" borderId="3"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27" fillId="0" borderId="0" xfId="0" applyFont="1" applyAlignment="1">
      <alignment horizontal="center" vertical="center"/>
    </xf>
    <xf numFmtId="49" fontId="27" fillId="0" borderId="1" xfId="0" applyNumberFormat="1" applyFont="1" applyBorder="1" applyAlignment="1">
      <alignment horizontal="center" vertical="center"/>
    </xf>
    <xf numFmtId="0" fontId="27" fillId="0" borderId="2" xfId="0" applyFont="1" applyBorder="1" applyAlignment="1">
      <alignment vertical="top" wrapText="1"/>
    </xf>
    <xf numFmtId="0" fontId="27" fillId="0" borderId="1" xfId="0" applyFont="1" applyBorder="1" applyAlignment="1">
      <alignment vertical="top"/>
    </xf>
    <xf numFmtId="0" fontId="27" fillId="0" borderId="1" xfId="0" applyFont="1" applyBorder="1" applyAlignment="1">
      <alignment horizontal="justify" vertical="center"/>
    </xf>
    <xf numFmtId="0" fontId="26" fillId="0" borderId="4" xfId="0" applyFont="1" applyBorder="1" applyAlignment="1">
      <alignment horizontal="center" vertical="top" wrapText="1"/>
    </xf>
    <xf numFmtId="0" fontId="27" fillId="0" borderId="4" xfId="0" applyFont="1" applyBorder="1" applyAlignment="1">
      <alignment horizontal="center" vertical="top" wrapText="1"/>
    </xf>
    <xf numFmtId="0" fontId="27" fillId="0" borderId="4" xfId="0" applyFont="1" applyBorder="1" applyAlignment="1">
      <alignment horizontal="center" vertical="center" wrapText="1"/>
    </xf>
    <xf numFmtId="0" fontId="4" fillId="4" borderId="1" xfId="0" applyFont="1" applyFill="1" applyBorder="1" applyAlignment="1">
      <alignment vertical="top" wrapText="1"/>
    </xf>
    <xf numFmtId="0" fontId="4" fillId="4" borderId="3" xfId="0" applyFont="1" applyFill="1" applyBorder="1" applyAlignment="1">
      <alignment horizontal="center" vertical="top" wrapText="1"/>
    </xf>
    <xf numFmtId="0" fontId="4" fillId="4" borderId="0" xfId="0" applyFont="1" applyFill="1" applyAlignment="1">
      <alignment vertical="top" wrapText="1"/>
    </xf>
    <xf numFmtId="0" fontId="39" fillId="0" borderId="0" xfId="0" applyFont="1" applyAlignment="1">
      <alignment vertical="top" wrapText="1"/>
    </xf>
    <xf numFmtId="0" fontId="3" fillId="0" borderId="1" xfId="0" applyFont="1" applyBorder="1" applyAlignment="1">
      <alignment vertical="top" wrapText="1"/>
    </xf>
    <xf numFmtId="0" fontId="39" fillId="0" borderId="1" xfId="0" applyFont="1" applyBorder="1" applyAlignment="1">
      <alignment horizontal="center" vertical="top" wrapText="1"/>
    </xf>
    <xf numFmtId="0" fontId="39" fillId="0" borderId="0" xfId="0" applyFont="1" applyAlignment="1">
      <alignment wrapText="1"/>
    </xf>
    <xf numFmtId="0" fontId="39" fillId="0" borderId="1" xfId="0" applyFont="1" applyBorder="1" applyAlignment="1">
      <alignment horizontal="center" vertical="top"/>
    </xf>
    <xf numFmtId="0" fontId="39" fillId="0" borderId="0" xfId="0" applyFont="1" applyAlignment="1">
      <alignment horizontal="center" vertical="top" wrapText="1"/>
    </xf>
    <xf numFmtId="0" fontId="39" fillId="0" borderId="16" xfId="0" applyFont="1" applyBorder="1" applyAlignment="1">
      <alignment vertical="top" wrapText="1"/>
    </xf>
    <xf numFmtId="0" fontId="40" fillId="0" borderId="0" xfId="0" applyFont="1" applyAlignment="1">
      <alignment horizontal="center" vertical="top" wrapText="1"/>
    </xf>
    <xf numFmtId="0" fontId="40" fillId="0" borderId="0" xfId="0" applyFont="1" applyAlignment="1">
      <alignment vertical="top" wrapText="1"/>
    </xf>
    <xf numFmtId="0" fontId="39" fillId="0" borderId="1" xfId="0" applyFont="1" applyBorder="1" applyAlignment="1">
      <alignment vertical="top" wrapText="1"/>
    </xf>
    <xf numFmtId="0" fontId="39" fillId="0" borderId="5" xfId="0" applyFont="1" applyBorder="1" applyAlignment="1">
      <alignment vertical="top" wrapText="1"/>
    </xf>
    <xf numFmtId="0" fontId="40" fillId="0" borderId="1" xfId="0" applyFont="1" applyBorder="1" applyAlignment="1">
      <alignment horizontal="center" vertical="top" wrapText="1"/>
    </xf>
    <xf numFmtId="0" fontId="39" fillId="0" borderId="1" xfId="0" applyFont="1" applyBorder="1" applyAlignment="1">
      <alignment wrapText="1"/>
    </xf>
    <xf numFmtId="0" fontId="40" fillId="0" borderId="1" xfId="0" applyFont="1" applyBorder="1" applyAlignment="1">
      <alignment vertical="top" wrapText="1"/>
    </xf>
    <xf numFmtId="0" fontId="40" fillId="0" borderId="1" xfId="0" applyFont="1" applyBorder="1" applyAlignment="1">
      <alignment wrapText="1"/>
    </xf>
    <xf numFmtId="0" fontId="39" fillId="0" borderId="3" xfId="0" applyFont="1" applyBorder="1" applyAlignment="1">
      <alignment horizontal="center" vertical="top" wrapText="1"/>
    </xf>
    <xf numFmtId="0" fontId="39" fillId="0" borderId="17" xfId="0" applyFont="1" applyBorder="1" applyAlignment="1">
      <alignment vertical="top" wrapText="1"/>
    </xf>
    <xf numFmtId="0" fontId="39" fillId="0" borderId="18" xfId="0" applyFont="1" applyBorder="1" applyAlignment="1">
      <alignment vertical="top" wrapText="1"/>
    </xf>
    <xf numFmtId="0" fontId="39" fillId="0" borderId="19" xfId="0" applyFont="1" applyBorder="1" applyAlignment="1">
      <alignment vertical="top" wrapText="1"/>
    </xf>
    <xf numFmtId="0" fontId="39" fillId="0" borderId="18" xfId="0" applyFont="1" applyBorder="1" applyAlignment="1">
      <alignment horizontal="center" vertical="top" wrapText="1"/>
    </xf>
    <xf numFmtId="0" fontId="39" fillId="0" borderId="19" xfId="0" applyFont="1" applyBorder="1" applyAlignment="1">
      <alignment horizontal="center" vertical="top" wrapText="1"/>
    </xf>
    <xf numFmtId="0" fontId="39" fillId="0" borderId="20" xfId="0" applyFont="1" applyBorder="1" applyAlignment="1">
      <alignment vertical="top" wrapText="1"/>
    </xf>
    <xf numFmtId="0" fontId="39" fillId="0" borderId="2" xfId="0" applyFont="1" applyBorder="1" applyAlignment="1">
      <alignment vertical="top" wrapText="1"/>
    </xf>
    <xf numFmtId="0" fontId="39" fillId="0" borderId="21" xfId="0" applyFont="1" applyBorder="1" applyAlignment="1">
      <alignment vertical="top" wrapText="1"/>
    </xf>
    <xf numFmtId="0" fontId="39" fillId="0" borderId="16" xfId="0" applyFont="1" applyBorder="1" applyAlignment="1">
      <alignment horizontal="center" vertical="top" wrapText="1"/>
    </xf>
    <xf numFmtId="0" fontId="39" fillId="0" borderId="0" xfId="0" applyFont="1" applyAlignment="1">
      <alignment horizontal="center" wrapText="1"/>
    </xf>
    <xf numFmtId="0" fontId="39" fillId="0" borderId="22" xfId="0" applyFont="1" applyBorder="1" applyAlignment="1">
      <alignment vertical="top" wrapText="1"/>
    </xf>
    <xf numFmtId="0" fontId="40" fillId="0" borderId="5" xfId="0" applyFont="1" applyBorder="1" applyAlignment="1">
      <alignment horizontal="center" vertical="top" wrapText="1"/>
    </xf>
    <xf numFmtId="0" fontId="39" fillId="0" borderId="5" xfId="0" applyFont="1" applyBorder="1" applyAlignment="1">
      <alignment horizontal="center" vertical="top" wrapText="1"/>
    </xf>
    <xf numFmtId="0" fontId="39" fillId="0" borderId="4" xfId="0" applyFont="1" applyBorder="1" applyAlignment="1">
      <alignment vertical="top" wrapText="1"/>
    </xf>
    <xf numFmtId="0" fontId="41" fillId="0" borderId="0" xfId="0" applyFont="1" applyAlignment="1">
      <alignment vertical="top" wrapText="1"/>
    </xf>
    <xf numFmtId="0" fontId="40" fillId="0" borderId="18" xfId="0" applyFont="1" applyBorder="1" applyAlignment="1">
      <alignment horizontal="center" vertical="top" wrapText="1"/>
    </xf>
    <xf numFmtId="0" fontId="39" fillId="0" borderId="23" xfId="0" applyFont="1" applyBorder="1" applyAlignment="1">
      <alignment vertical="top"/>
    </xf>
    <xf numFmtId="0" fontId="40" fillId="0" borderId="1" xfId="0" applyFont="1" applyFill="1" applyBorder="1" applyAlignment="1">
      <alignment vertical="center"/>
    </xf>
    <xf numFmtId="0" fontId="39" fillId="0" borderId="3" xfId="0" applyFont="1" applyBorder="1" applyAlignment="1">
      <alignment vertical="top" wrapText="1"/>
    </xf>
    <xf numFmtId="0" fontId="41" fillId="0" borderId="1" xfId="0" applyFont="1" applyBorder="1" applyAlignment="1">
      <alignment vertical="top" wrapText="1"/>
    </xf>
    <xf numFmtId="0" fontId="3" fillId="0" borderId="0" xfId="0" applyFont="1" applyAlignment="1">
      <alignment horizontal="center" vertical="top" wrapText="1"/>
    </xf>
    <xf numFmtId="0" fontId="34" fillId="0" borderId="1" xfId="0" applyFont="1" applyBorder="1" applyAlignment="1">
      <alignment horizontal="justify" vertical="top" wrapText="1"/>
    </xf>
    <xf numFmtId="0" fontId="3" fillId="0" borderId="0" xfId="0" applyFont="1" applyAlignment="1">
      <alignment horizontal="center" wrapText="1"/>
    </xf>
    <xf numFmtId="0" fontId="34" fillId="0" borderId="0" xfId="0" applyFont="1"/>
    <xf numFmtId="0" fontId="34" fillId="0" borderId="0" xfId="0" applyFont="1" applyAlignment="1">
      <alignment horizontal="justify" vertical="center"/>
    </xf>
    <xf numFmtId="49" fontId="2" fillId="5" borderId="3" xfId="0" applyNumberFormat="1" applyFont="1" applyFill="1" applyBorder="1" applyAlignment="1">
      <alignment horizontal="center" vertical="top"/>
    </xf>
    <xf numFmtId="0" fontId="23" fillId="5" borderId="3" xfId="0" applyFont="1" applyFill="1" applyBorder="1"/>
    <xf numFmtId="0" fontId="23" fillId="5" borderId="0" xfId="0" applyFont="1" applyFill="1"/>
    <xf numFmtId="49" fontId="1" fillId="6" borderId="1" xfId="0" applyNumberFormat="1" applyFont="1" applyFill="1" applyBorder="1" applyAlignment="1">
      <alignment vertical="top"/>
    </xf>
    <xf numFmtId="0" fontId="1" fillId="6" borderId="1" xfId="0" applyFont="1" applyFill="1" applyBorder="1" applyAlignment="1">
      <alignment horizontal="justify" vertical="center"/>
    </xf>
    <xf numFmtId="0" fontId="19" fillId="6" borderId="1" xfId="0" applyFont="1" applyFill="1" applyBorder="1"/>
    <xf numFmtId="49" fontId="1" fillId="0" borderId="2" xfId="0" applyNumberFormat="1" applyFont="1" applyFill="1" applyBorder="1" applyAlignment="1">
      <alignment horizontal="center" vertical="top"/>
    </xf>
    <xf numFmtId="0" fontId="1" fillId="0" borderId="2" xfId="0" applyFont="1" applyFill="1" applyBorder="1" applyAlignment="1">
      <alignment horizontal="justify" vertical="top"/>
    </xf>
    <xf numFmtId="0" fontId="19" fillId="0" borderId="0" xfId="0" applyFont="1" applyFill="1" applyAlignment="1">
      <alignment vertical="top"/>
    </xf>
    <xf numFmtId="49" fontId="2" fillId="5" borderId="1" xfId="0" applyNumberFormat="1" applyFont="1" applyFill="1" applyBorder="1" applyAlignment="1">
      <alignment horizontal="center" vertical="top"/>
    </xf>
    <xf numFmtId="0" fontId="2" fillId="5" borderId="1" xfId="0" applyFont="1" applyFill="1" applyBorder="1" applyAlignment="1">
      <alignment horizontal="justify" vertical="center"/>
    </xf>
    <xf numFmtId="0" fontId="23" fillId="5" borderId="1" xfId="0" applyFont="1" applyFill="1" applyBorder="1"/>
    <xf numFmtId="0" fontId="19" fillId="0" borderId="0" xfId="0" applyFont="1" applyAlignment="1">
      <alignment horizontal="center"/>
    </xf>
    <xf numFmtId="0" fontId="19" fillId="0" borderId="0" xfId="0" applyFont="1" applyAlignment="1">
      <alignment vertical="top"/>
    </xf>
    <xf numFmtId="0" fontId="23" fillId="0" borderId="0" xfId="0" applyFont="1" applyAlignment="1">
      <alignment vertical="top"/>
    </xf>
    <xf numFmtId="0" fontId="9" fillId="0" borderId="0" xfId="0" applyFont="1" applyAlignment="1">
      <alignment horizontal="left"/>
    </xf>
    <xf numFmtId="0" fontId="9" fillId="0" borderId="0" xfId="0" applyFont="1" applyAlignment="1">
      <alignment vertical="top"/>
    </xf>
    <xf numFmtId="0" fontId="3" fillId="0" borderId="8" xfId="0" applyFont="1" applyFill="1" applyBorder="1" applyAlignment="1">
      <alignment horizontal="justify" vertical="top" wrapText="1"/>
    </xf>
    <xf numFmtId="0" fontId="9" fillId="0" borderId="0" xfId="0" applyFont="1" applyAlignment="1">
      <alignment horizontal="center"/>
    </xf>
    <xf numFmtId="0" fontId="9" fillId="0" borderId="9" xfId="0" applyFont="1" applyBorder="1"/>
    <xf numFmtId="0" fontId="3" fillId="0" borderId="10" xfId="0" applyFont="1" applyFill="1" applyBorder="1" applyAlignment="1">
      <alignment horizontal="justify" vertical="top" wrapText="1"/>
    </xf>
    <xf numFmtId="165" fontId="6" fillId="6" borderId="1" xfId="0" applyNumberFormat="1" applyFont="1" applyFill="1" applyBorder="1" applyAlignment="1">
      <alignment horizontal="center" vertical="center" wrapText="1"/>
    </xf>
    <xf numFmtId="165" fontId="6" fillId="6" borderId="1" xfId="0" applyNumberFormat="1" applyFont="1" applyFill="1" applyBorder="1" applyAlignment="1" applyProtection="1">
      <alignment horizontal="center" vertical="center" wrapText="1"/>
      <protection locked="0" hidden="1"/>
    </xf>
    <xf numFmtId="165" fontId="5" fillId="6" borderId="1" xfId="0" applyNumberFormat="1" applyFont="1" applyFill="1" applyBorder="1" applyAlignment="1">
      <alignment horizontal="center" vertical="center" wrapText="1"/>
    </xf>
    <xf numFmtId="165" fontId="5" fillId="6" borderId="1" xfId="0" applyNumberFormat="1" applyFont="1" applyFill="1" applyBorder="1" applyAlignment="1" applyProtection="1">
      <alignment horizontal="center" vertical="center" wrapText="1"/>
      <protection locked="0" hidden="1"/>
    </xf>
    <xf numFmtId="0" fontId="3" fillId="0" borderId="0" xfId="0" applyFont="1" applyAlignment="1">
      <alignment vertical="top" wrapText="1"/>
    </xf>
    <xf numFmtId="166"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wrapText="1"/>
    </xf>
    <xf numFmtId="0" fontId="2" fillId="0" borderId="0" xfId="0" applyFont="1"/>
    <xf numFmtId="0" fontId="39" fillId="0" borderId="0" xfId="0" applyFont="1" applyAlignment="1">
      <alignment horizontal="left" vertical="top" wrapText="1"/>
    </xf>
    <xf numFmtId="0" fontId="39" fillId="0" borderId="16" xfId="0" applyFont="1" applyBorder="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justify" vertical="center" wrapText="1"/>
    </xf>
    <xf numFmtId="49" fontId="4" fillId="5" borderId="3" xfId="0" applyNumberFormat="1" applyFont="1" applyFill="1" applyBorder="1" applyAlignment="1">
      <alignment horizontal="center" vertical="top"/>
    </xf>
    <xf numFmtId="0" fontId="4" fillId="5" borderId="3" xfId="0" applyFont="1" applyFill="1" applyBorder="1" applyAlignment="1">
      <alignment horizontal="left" vertical="top" wrapText="1"/>
    </xf>
    <xf numFmtId="0" fontId="4" fillId="5" borderId="3" xfId="0" applyFont="1" applyFill="1" applyBorder="1" applyAlignment="1">
      <alignment horizontal="center" vertical="top" wrapText="1"/>
    </xf>
    <xf numFmtId="0" fontId="4" fillId="5" borderId="3" xfId="0" applyFont="1" applyFill="1" applyBorder="1" applyAlignment="1">
      <alignment horizontal="justify" vertical="top" wrapText="1"/>
    </xf>
    <xf numFmtId="49" fontId="3" fillId="6" borderId="1" xfId="0" applyNumberFormat="1" applyFont="1" applyFill="1" applyBorder="1" applyAlignment="1">
      <alignment horizontal="center" vertical="top"/>
    </xf>
    <xf numFmtId="0" fontId="3" fillId="6" borderId="1" xfId="0" applyFont="1" applyFill="1" applyBorder="1" applyAlignment="1">
      <alignment horizontal="left" vertical="top" wrapText="1"/>
    </xf>
    <xf numFmtId="0" fontId="3" fillId="6" borderId="1" xfId="0" applyFont="1" applyFill="1" applyBorder="1" applyAlignment="1">
      <alignment horizontal="center" vertical="top" wrapText="1"/>
    </xf>
    <xf numFmtId="0" fontId="3" fillId="6" borderId="1" xfId="0" applyFont="1" applyFill="1" applyBorder="1" applyAlignment="1">
      <alignment horizontal="justify" vertical="top" wrapText="1"/>
    </xf>
    <xf numFmtId="0" fontId="3" fillId="0" borderId="2" xfId="0" applyFont="1" applyFill="1" applyBorder="1" applyAlignment="1">
      <alignment horizontal="left" vertical="top" wrapText="1"/>
    </xf>
    <xf numFmtId="0" fontId="3" fillId="0" borderId="2" xfId="0" applyFont="1" applyFill="1" applyBorder="1" applyAlignment="1">
      <alignment horizontal="justify" vertical="top" wrapText="1"/>
    </xf>
    <xf numFmtId="49" fontId="4" fillId="5" borderId="1" xfId="0" applyNumberFormat="1" applyFont="1" applyFill="1" applyBorder="1" applyAlignment="1">
      <alignment horizontal="center" vertical="top"/>
    </xf>
    <xf numFmtId="0" fontId="4" fillId="5" borderId="1" xfId="0" applyFont="1" applyFill="1" applyBorder="1" applyAlignment="1">
      <alignment horizontal="left" vertical="top" wrapText="1"/>
    </xf>
    <xf numFmtId="0" fontId="4" fillId="5" borderId="1" xfId="0" applyFont="1" applyFill="1" applyBorder="1" applyAlignment="1">
      <alignment horizontal="center" vertical="top" wrapText="1"/>
    </xf>
    <xf numFmtId="0" fontId="4" fillId="5" borderId="1" xfId="0" applyFont="1" applyFill="1" applyBorder="1" applyAlignment="1">
      <alignment horizontal="justify" vertical="top" wrapText="1"/>
    </xf>
    <xf numFmtId="0" fontId="3" fillId="0" borderId="1" xfId="0" applyFont="1" applyFill="1" applyBorder="1" applyAlignment="1">
      <alignment horizontal="center" vertical="center" wrapText="1"/>
    </xf>
    <xf numFmtId="0" fontId="31" fillId="3" borderId="1" xfId="0" applyFont="1" applyFill="1" applyBorder="1" applyAlignment="1">
      <alignment horizontal="justify" vertical="center" wrapText="1"/>
    </xf>
    <xf numFmtId="0" fontId="4" fillId="0" borderId="1" xfId="0" applyFont="1" applyBorder="1" applyAlignment="1">
      <alignment horizontal="justify" vertical="top" wrapText="1"/>
    </xf>
    <xf numFmtId="0" fontId="4" fillId="0" borderId="22" xfId="0" applyFont="1" applyBorder="1" applyAlignment="1">
      <alignment vertical="top" wrapText="1"/>
    </xf>
    <xf numFmtId="0" fontId="36" fillId="0" borderId="0" xfId="1" applyFont="1" applyBorder="1" applyAlignment="1">
      <alignment horizontal="left" vertical="center"/>
    </xf>
    <xf numFmtId="49" fontId="5" fillId="0"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5" fontId="6" fillId="0" borderId="1" xfId="0" applyNumberFormat="1" applyFont="1" applyBorder="1" applyAlignment="1">
      <alignment horizontal="center" vertical="center" wrapText="1"/>
    </xf>
    <xf numFmtId="165" fontId="6" fillId="0" borderId="1" xfId="0" applyNumberFormat="1" applyFont="1" applyBorder="1" applyAlignment="1" applyProtection="1">
      <alignment horizontal="center" vertical="center" wrapText="1"/>
      <protection locked="0" hidden="1"/>
    </xf>
    <xf numFmtId="49" fontId="5" fillId="0" borderId="1" xfId="0" applyNumberFormat="1" applyFont="1" applyBorder="1" applyAlignment="1">
      <alignment vertical="center" wrapText="1"/>
    </xf>
    <xf numFmtId="0" fontId="5" fillId="0" borderId="8" xfId="0" applyFont="1" applyBorder="1" applyAlignment="1">
      <alignment horizontal="center" vertical="center" wrapText="1"/>
    </xf>
    <xf numFmtId="165" fontId="5" fillId="0" borderId="1" xfId="0" applyNumberFormat="1" applyFont="1" applyBorder="1" applyAlignment="1" applyProtection="1">
      <alignment horizontal="center" vertical="center" wrapText="1"/>
      <protection locked="0" hidden="1"/>
    </xf>
    <xf numFmtId="165" fontId="6"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67"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indent="1"/>
    </xf>
    <xf numFmtId="4" fontId="5"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12"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xf>
    <xf numFmtId="0" fontId="44" fillId="0" borderId="1" xfId="0" applyFont="1" applyBorder="1" applyAlignment="1">
      <alignment vertical="top"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0" fillId="0" borderId="0" xfId="0" applyFont="1"/>
    <xf numFmtId="0" fontId="4" fillId="0" borderId="1" xfId="0" applyFont="1" applyBorder="1" applyAlignment="1">
      <alignment vertical="top" wrapText="1"/>
    </xf>
    <xf numFmtId="0" fontId="4" fillId="0" borderId="0" xfId="0" applyFont="1" applyAlignment="1">
      <alignment vertical="top" wrapText="1"/>
    </xf>
    <xf numFmtId="0" fontId="4" fillId="0" borderId="19" xfId="0" applyFont="1" applyBorder="1" applyAlignment="1">
      <alignment horizontal="center" vertical="top" wrapText="1"/>
    </xf>
    <xf numFmtId="0" fontId="17" fillId="0" borderId="0" xfId="1" applyFont="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5" fillId="0" borderId="3"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6" borderId="3"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justify" vertical="top"/>
    </xf>
    <xf numFmtId="0" fontId="27" fillId="0" borderId="1" xfId="0" applyFont="1" applyBorder="1" applyAlignment="1">
      <alignment horizontal="center" vertical="center" wrapText="1"/>
    </xf>
    <xf numFmtId="0" fontId="27" fillId="0" borderId="1" xfId="0" applyFont="1" applyBorder="1" applyAlignment="1">
      <alignment vertical="top" wrapText="1"/>
    </xf>
    <xf numFmtId="14" fontId="27" fillId="0" borderId="1" xfId="0" applyNumberFormat="1" applyFont="1" applyBorder="1" applyAlignment="1">
      <alignment vertical="top"/>
    </xf>
    <xf numFmtId="164" fontId="5" fillId="0" borderId="1" xfId="0" applyNumberFormat="1" applyFont="1" applyFill="1" applyBorder="1" applyAlignment="1">
      <alignment horizontal="center" vertical="center" wrapText="1"/>
    </xf>
    <xf numFmtId="0" fontId="3" fillId="0" borderId="0" xfId="0" applyFont="1" applyAlignment="1">
      <alignment horizontal="center" vertical="center"/>
    </xf>
    <xf numFmtId="0" fontId="17" fillId="6" borderId="0" xfId="1" applyFont="1" applyFill="1" applyBorder="1" applyAlignment="1">
      <alignment horizontal="center" vertical="center" wrapText="1"/>
    </xf>
    <xf numFmtId="0" fontId="17" fillId="6" borderId="0" xfId="1" applyFont="1" applyFill="1" applyBorder="1" applyAlignment="1">
      <alignment horizontal="center" vertical="center"/>
    </xf>
    <xf numFmtId="0" fontId="17" fillId="0" borderId="0" xfId="1" applyFont="1" applyBorder="1" applyAlignment="1">
      <alignment horizontal="center" vertical="center"/>
    </xf>
    <xf numFmtId="0" fontId="6" fillId="0" borderId="1" xfId="0" applyFont="1" applyFill="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vertical="center" wrapText="1"/>
    </xf>
    <xf numFmtId="0" fontId="1" fillId="0" borderId="0" xfId="0" applyFont="1" applyFill="1" applyAlignment="1">
      <alignment horizontal="right" wrapText="1"/>
    </xf>
    <xf numFmtId="14" fontId="1" fillId="0" borderId="0" xfId="0" applyNumberFormat="1" applyFont="1" applyFill="1" applyAlignment="1">
      <alignment horizontal="left" wrapText="1"/>
    </xf>
    <xf numFmtId="0" fontId="1" fillId="0" borderId="0" xfId="0" applyFont="1" applyFill="1" applyAlignment="1">
      <alignment horizontal="left" wrapText="1"/>
    </xf>
    <xf numFmtId="0" fontId="17" fillId="0" borderId="0" xfId="1" applyFont="1" applyBorder="1" applyAlignment="1">
      <alignment horizontal="center" vertical="center"/>
    </xf>
    <xf numFmtId="0" fontId="17" fillId="0" borderId="9" xfId="1" applyFont="1" applyBorder="1" applyAlignment="1">
      <alignment horizontal="center" vertical="center" wrapText="1"/>
    </xf>
    <xf numFmtId="0" fontId="37" fillId="0" borderId="14" xfId="1" applyFont="1" applyBorder="1" applyAlignment="1">
      <alignment horizontal="center" vertical="top"/>
    </xf>
    <xf numFmtId="0" fontId="36" fillId="0" borderId="0" xfId="1" applyFont="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5" fontId="5" fillId="6" borderId="3" xfId="0" applyNumberFormat="1" applyFont="1" applyFill="1" applyBorder="1" applyAlignment="1">
      <alignment horizontal="center" vertical="center" wrapText="1"/>
    </xf>
    <xf numFmtId="165" fontId="5" fillId="6" borderId="2" xfId="0" applyNumberFormat="1" applyFont="1" applyFill="1" applyBorder="1" applyAlignment="1">
      <alignment horizontal="center" vertical="center" wrapText="1"/>
    </xf>
    <xf numFmtId="165" fontId="5" fillId="0" borderId="11" xfId="0" applyNumberFormat="1" applyFont="1" applyBorder="1" applyAlignment="1">
      <alignment horizontal="center" vertical="center" wrapText="1"/>
    </xf>
    <xf numFmtId="165" fontId="5" fillId="6" borderId="11" xfId="0" applyNumberFormat="1" applyFont="1" applyFill="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65" fontId="6" fillId="6" borderId="3" xfId="0" applyNumberFormat="1" applyFont="1" applyFill="1" applyBorder="1" applyAlignment="1">
      <alignment horizontal="center" vertical="center" wrapText="1"/>
    </xf>
    <xf numFmtId="165" fontId="6" fillId="6" borderId="2" xfId="0" applyNumberFormat="1" applyFont="1" applyFill="1" applyBorder="1" applyAlignment="1">
      <alignment horizontal="center" vertical="center" wrapText="1"/>
    </xf>
    <xf numFmtId="0" fontId="5" fillId="0" borderId="1" xfId="0" applyFont="1" applyBorder="1" applyAlignment="1">
      <alignment vertical="center" wrapText="1"/>
    </xf>
    <xf numFmtId="49" fontId="6" fillId="0" borderId="1" xfId="0" applyNumberFormat="1"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2" fillId="0" borderId="0" xfId="0" applyFont="1" applyFill="1" applyAlignment="1">
      <alignment horizontal="center" vertical="center" wrapText="1"/>
    </xf>
    <xf numFmtId="0" fontId="43" fillId="0" borderId="0" xfId="0" applyFont="1" applyAlignment="1">
      <alignment horizontal="center" vertical="center" wrapText="1"/>
    </xf>
    <xf numFmtId="0" fontId="2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2" fillId="0" borderId="0" xfId="0" applyFont="1" applyFill="1" applyAlignment="1">
      <alignment horizontal="center"/>
    </xf>
    <xf numFmtId="0" fontId="19" fillId="0" borderId="0" xfId="0" applyFont="1" applyFill="1" applyAlignment="1"/>
    <xf numFmtId="0" fontId="3" fillId="0" borderId="4" xfId="0" applyFont="1" applyFill="1" applyBorder="1" applyAlignment="1">
      <alignment horizontal="center" vertical="justify" wrapText="1"/>
    </xf>
    <xf numFmtId="0" fontId="3" fillId="0" borderId="13" xfId="0" applyFont="1" applyFill="1" applyBorder="1" applyAlignment="1">
      <alignment horizontal="center" vertical="justify" wrapText="1"/>
    </xf>
    <xf numFmtId="0" fontId="3" fillId="0" borderId="5" xfId="0" applyFont="1" applyFill="1" applyBorder="1" applyAlignment="1">
      <alignment horizontal="center" vertical="justify" wrapText="1"/>
    </xf>
    <xf numFmtId="0" fontId="3"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xf>
    <xf numFmtId="164" fontId="5" fillId="0" borderId="1" xfId="0" applyNumberFormat="1" applyFont="1" applyFill="1" applyBorder="1" applyAlignment="1">
      <alignment vertical="top" wrapText="1"/>
    </xf>
    <xf numFmtId="164" fontId="2" fillId="0" borderId="6" xfId="0" applyNumberFormat="1" applyFont="1" applyFill="1" applyBorder="1" applyAlignment="1">
      <alignment vertical="center"/>
    </xf>
    <xf numFmtId="164" fontId="2" fillId="0" borderId="14" xfId="0" applyNumberFormat="1" applyFont="1" applyFill="1" applyBorder="1" applyAlignment="1">
      <alignment vertical="center"/>
    </xf>
    <xf numFmtId="164" fontId="2" fillId="0" borderId="8" xfId="0" applyNumberFormat="1" applyFont="1" applyFill="1" applyBorder="1" applyAlignment="1">
      <alignment vertical="center"/>
    </xf>
    <xf numFmtId="164" fontId="2" fillId="0" borderId="12" xfId="0" applyNumberFormat="1" applyFont="1" applyFill="1" applyBorder="1" applyAlignment="1">
      <alignment vertical="center"/>
    </xf>
    <xf numFmtId="164" fontId="2" fillId="0" borderId="0" xfId="0" applyNumberFormat="1" applyFont="1" applyFill="1" applyBorder="1" applyAlignment="1">
      <alignment vertical="center"/>
    </xf>
    <xf numFmtId="164" fontId="2" fillId="0" borderId="15" xfId="0" applyNumberFormat="1" applyFont="1" applyFill="1" applyBorder="1" applyAlignment="1">
      <alignment vertical="center"/>
    </xf>
    <xf numFmtId="164" fontId="2" fillId="0" borderId="7"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10" xfId="0" applyNumberFormat="1" applyFont="1" applyFill="1" applyBorder="1" applyAlignment="1">
      <alignment vertical="center"/>
    </xf>
    <xf numFmtId="0" fontId="15" fillId="0" borderId="0" xfId="0" applyFont="1" applyAlignment="1">
      <alignment horizontal="justify" wrapText="1"/>
    </xf>
    <xf numFmtId="0" fontId="13" fillId="0" borderId="0" xfId="0" applyFont="1" applyAlignment="1">
      <alignment horizontal="justify" wrapText="1"/>
    </xf>
    <xf numFmtId="0" fontId="2" fillId="0" borderId="0" xfId="0" applyFont="1" applyFill="1" applyAlignment="1">
      <alignment horizontal="center" wrapText="1"/>
    </xf>
    <xf numFmtId="0" fontId="24"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0" xfId="0" applyFont="1" applyAlignment="1">
      <alignment horizontal="left" wrapText="1"/>
    </xf>
    <xf numFmtId="0" fontId="12" fillId="0" borderId="3" xfId="0" applyFont="1" applyFill="1" applyBorder="1" applyAlignment="1">
      <alignment horizontal="center" vertical="center" wrapText="1"/>
    </xf>
    <xf numFmtId="0" fontId="9" fillId="0" borderId="11" xfId="0" applyFont="1" applyBorder="1"/>
    <xf numFmtId="0" fontId="9" fillId="0" borderId="2" xfId="0" applyFont="1" applyBorder="1"/>
    <xf numFmtId="0" fontId="12"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4" xfId="0" applyFont="1" applyFill="1" applyBorder="1" applyAlignment="1">
      <alignment horizontal="center"/>
    </xf>
    <xf numFmtId="0" fontId="6" fillId="0" borderId="13" xfId="0" applyFont="1" applyFill="1" applyBorder="1" applyAlignment="1">
      <alignment horizontal="center"/>
    </xf>
    <xf numFmtId="0" fontId="6" fillId="0" borderId="5" xfId="0" applyFont="1" applyFill="1" applyBorder="1" applyAlignment="1">
      <alignment horizontal="center"/>
    </xf>
    <xf numFmtId="0" fontId="12" fillId="0" borderId="1" xfId="0" applyFont="1" applyFill="1" applyBorder="1" applyAlignment="1">
      <alignment horizontal="center" vertical="center" wrapText="1"/>
    </xf>
    <xf numFmtId="0" fontId="12" fillId="0" borderId="1" xfId="0" applyFont="1" applyFill="1" applyBorder="1" applyAlignment="1"/>
    <xf numFmtId="0" fontId="6" fillId="0" borderId="1" xfId="0" applyFont="1" applyFill="1" applyBorder="1" applyAlignment="1">
      <alignment horizontal="center"/>
    </xf>
    <xf numFmtId="0" fontId="2" fillId="0" borderId="0" xfId="0" applyFont="1" applyFill="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2"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DEM~1/AppData/Local/Temp/WIN2012/directum/&#1054;&#1090;&#1095;&#1077;&#1090;%202018&#1075;.%20&#1092;&#1086;&#1088;&#1084;&#107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 1"/>
      <sheetName val="Ф 2"/>
    </sheetNames>
    <sheetDataSet>
      <sheetData sheetId="0">
        <row r="13">
          <cell r="N13">
            <v>52520.4</v>
          </cell>
          <cell r="O13">
            <v>52155.999999999993</v>
          </cell>
        </row>
        <row r="32">
          <cell r="N32">
            <v>7325.7000000000016</v>
          </cell>
          <cell r="O32">
            <v>7290.0000000000018</v>
          </cell>
        </row>
        <row r="59">
          <cell r="N59">
            <v>997.9</v>
          </cell>
          <cell r="O59">
            <v>997.9</v>
          </cell>
        </row>
        <row r="67">
          <cell r="N67">
            <v>5657.5</v>
          </cell>
          <cell r="O67">
            <v>5657.5</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tabSelected="1" view="pageLayout" zoomScaleNormal="100" workbookViewId="0">
      <selection activeCell="O4" sqref="O4:Q4"/>
    </sheetView>
  </sheetViews>
  <sheetFormatPr defaultRowHeight="15" x14ac:dyDescent="0.25"/>
  <cols>
    <col min="1" max="1" width="3.7109375" customWidth="1"/>
    <col min="2" max="2" width="3.5703125" customWidth="1"/>
    <col min="3" max="3" width="3" customWidth="1"/>
    <col min="4" max="4" width="3.85546875" customWidth="1"/>
    <col min="5" max="5" width="4" customWidth="1"/>
    <col min="6" max="6" width="24.42578125" customWidth="1"/>
    <col min="7" max="7" width="18.7109375" customWidth="1"/>
    <col min="8" max="8" width="4.5703125" customWidth="1"/>
    <col min="9" max="9" width="5" customWidth="1"/>
    <col min="10" max="10" width="5.140625" customWidth="1"/>
    <col min="11" max="11" width="9.42578125" customWidth="1"/>
    <col min="12" max="12" width="5.85546875" customWidth="1"/>
    <col min="13" max="13" width="7.42578125" customWidth="1"/>
    <col min="14" max="14" width="7.7109375" customWidth="1"/>
    <col min="15" max="15" width="8" customWidth="1"/>
    <col min="16" max="16" width="17.28515625" customWidth="1"/>
    <col min="17" max="17" width="11.7109375" hidden="1" customWidth="1"/>
  </cols>
  <sheetData>
    <row r="1" spans="1:20" x14ac:dyDescent="0.25">
      <c r="O1" s="280" t="s">
        <v>462</v>
      </c>
      <c r="P1" s="280"/>
      <c r="Q1" s="280"/>
    </row>
    <row r="2" spans="1:20" ht="39" customHeight="1" x14ac:dyDescent="0.25">
      <c r="O2" s="281" t="s">
        <v>463</v>
      </c>
      <c r="P2" s="281"/>
      <c r="Q2" s="281"/>
    </row>
    <row r="3" spans="1:20" ht="19.5" customHeight="1" x14ac:dyDescent="0.25">
      <c r="A3" s="228"/>
      <c r="B3" s="274"/>
      <c r="C3" s="274"/>
      <c r="D3" s="274"/>
      <c r="E3" s="274"/>
      <c r="F3" s="274"/>
      <c r="G3" s="274"/>
      <c r="H3" s="274"/>
      <c r="I3" s="274"/>
      <c r="J3" s="274"/>
      <c r="K3" s="274"/>
      <c r="L3" s="274"/>
      <c r="M3" s="274"/>
      <c r="N3" s="274"/>
      <c r="O3" s="282" t="s">
        <v>466</v>
      </c>
      <c r="P3" s="282"/>
      <c r="Q3" s="282"/>
      <c r="R3" s="274"/>
      <c r="S3" s="274"/>
      <c r="T3" s="228"/>
    </row>
    <row r="4" spans="1:20" ht="15.75" customHeight="1" x14ac:dyDescent="0.25">
      <c r="A4" s="228"/>
      <c r="B4" s="274"/>
      <c r="C4" s="274"/>
      <c r="D4" s="274"/>
      <c r="E4" s="274"/>
      <c r="F4" s="274"/>
      <c r="G4" s="274"/>
      <c r="H4" s="274"/>
      <c r="I4" s="274"/>
      <c r="J4" s="274"/>
      <c r="K4" s="274"/>
      <c r="L4" s="274"/>
      <c r="M4" s="274"/>
      <c r="N4" s="274"/>
      <c r="O4" s="283">
        <v>43509</v>
      </c>
      <c r="P4" s="284"/>
      <c r="Q4" s="284"/>
      <c r="R4" s="274"/>
      <c r="S4" s="274"/>
      <c r="T4" s="228"/>
    </row>
    <row r="5" spans="1:20" ht="10.5" customHeight="1" x14ac:dyDescent="0.25">
      <c r="A5" s="228"/>
      <c r="B5" s="274"/>
      <c r="C5" s="274"/>
      <c r="D5" s="274"/>
      <c r="E5" s="274"/>
      <c r="F5" s="274"/>
      <c r="G5" s="274"/>
      <c r="H5" s="274"/>
      <c r="I5" s="274"/>
      <c r="J5" s="274"/>
      <c r="K5" s="274"/>
      <c r="L5" s="274"/>
      <c r="M5" s="274"/>
      <c r="N5" s="274"/>
      <c r="O5" s="274"/>
      <c r="P5" s="274"/>
      <c r="Q5" s="228"/>
    </row>
    <row r="6" spans="1:20" ht="1.5" hidden="1" customHeight="1" x14ac:dyDescent="0.25">
      <c r="A6" s="228"/>
      <c r="B6" s="274"/>
      <c r="C6" s="274"/>
      <c r="D6" s="274"/>
      <c r="E6" s="274"/>
      <c r="F6" s="274"/>
      <c r="G6" s="274"/>
      <c r="H6" s="274"/>
      <c r="I6" s="274"/>
      <c r="J6" s="274"/>
      <c r="K6" s="274"/>
      <c r="L6" s="274"/>
      <c r="M6" s="274"/>
      <c r="N6" s="274"/>
      <c r="O6" s="274"/>
      <c r="P6" s="274"/>
      <c r="Q6" s="228"/>
    </row>
    <row r="7" spans="1:20" ht="15.75" customHeight="1" x14ac:dyDescent="0.25">
      <c r="A7" s="228"/>
      <c r="B7" s="285" t="s">
        <v>375</v>
      </c>
      <c r="C7" s="285"/>
      <c r="D7" s="285"/>
      <c r="E7" s="285"/>
      <c r="F7" s="285"/>
      <c r="G7" s="285"/>
      <c r="H7" s="285"/>
      <c r="I7" s="285"/>
      <c r="J7" s="285"/>
      <c r="K7" s="285"/>
      <c r="L7" s="285"/>
      <c r="M7" s="285"/>
      <c r="N7" s="285"/>
      <c r="O7" s="285"/>
      <c r="P7" s="285"/>
      <c r="Q7" s="228"/>
    </row>
    <row r="8" spans="1:20" ht="15.75" customHeight="1" x14ac:dyDescent="0.25">
      <c r="A8" s="228"/>
      <c r="B8" s="274"/>
      <c r="C8" s="274"/>
      <c r="D8" s="274"/>
      <c r="E8" s="274"/>
      <c r="F8" s="286" t="s">
        <v>376</v>
      </c>
      <c r="G8" s="286"/>
      <c r="H8" s="286"/>
      <c r="I8" s="286"/>
      <c r="J8" s="286"/>
      <c r="K8" s="286"/>
      <c r="L8" s="286"/>
      <c r="M8" s="286"/>
      <c r="N8" s="286"/>
      <c r="O8" s="272"/>
      <c r="P8" s="274"/>
      <c r="Q8" s="228"/>
    </row>
    <row r="9" spans="1:20" ht="16.5" customHeight="1" x14ac:dyDescent="0.25">
      <c r="A9" s="228"/>
      <c r="B9" s="274"/>
      <c r="C9" s="274"/>
      <c r="D9" s="274"/>
      <c r="E9" s="274"/>
      <c r="F9" s="287" t="s">
        <v>377</v>
      </c>
      <c r="G9" s="287"/>
      <c r="H9" s="287"/>
      <c r="I9" s="287"/>
      <c r="J9" s="287"/>
      <c r="K9" s="287"/>
      <c r="L9" s="287"/>
      <c r="M9" s="287"/>
      <c r="N9" s="287"/>
      <c r="O9" s="273"/>
      <c r="P9" s="274"/>
      <c r="Q9" s="228"/>
    </row>
    <row r="10" spans="1:20" ht="15.75" x14ac:dyDescent="0.25">
      <c r="A10" s="228"/>
      <c r="B10" s="252"/>
      <c r="C10" s="252"/>
      <c r="D10" s="252"/>
      <c r="E10" s="252"/>
      <c r="F10" s="252"/>
      <c r="G10" s="288" t="s">
        <v>458</v>
      </c>
      <c r="H10" s="285"/>
      <c r="I10" s="285"/>
      <c r="J10" s="285"/>
      <c r="K10" s="285"/>
      <c r="L10" s="285"/>
      <c r="M10" s="252"/>
      <c r="N10" s="252"/>
      <c r="O10" s="273"/>
      <c r="P10" s="252"/>
      <c r="Q10" s="228"/>
    </row>
    <row r="11" spans="1:20" ht="42.75" customHeight="1" x14ac:dyDescent="0.25">
      <c r="A11" s="286" t="s">
        <v>378</v>
      </c>
      <c r="B11" s="286"/>
      <c r="C11" s="286"/>
      <c r="D11" s="286"/>
      <c r="E11" s="286"/>
      <c r="F11" s="286"/>
      <c r="G11" s="286"/>
      <c r="H11" s="286"/>
      <c r="I11" s="286"/>
      <c r="J11" s="286"/>
      <c r="K11" s="286"/>
      <c r="L11" s="286"/>
      <c r="M11" s="286"/>
      <c r="N11" s="286"/>
      <c r="O11" s="286"/>
      <c r="P11" s="286"/>
      <c r="Q11" s="286"/>
    </row>
    <row r="12" spans="1:20" ht="33.75" customHeight="1" x14ac:dyDescent="0.25">
      <c r="A12" s="289" t="s">
        <v>79</v>
      </c>
      <c r="B12" s="289"/>
      <c r="C12" s="289"/>
      <c r="D12" s="289"/>
      <c r="E12" s="289"/>
      <c r="F12" s="289" t="s">
        <v>92</v>
      </c>
      <c r="G12" s="289" t="s">
        <v>379</v>
      </c>
      <c r="H12" s="289" t="s">
        <v>93</v>
      </c>
      <c r="I12" s="289"/>
      <c r="J12" s="289"/>
      <c r="K12" s="289"/>
      <c r="L12" s="289"/>
      <c r="M12" s="290" t="s">
        <v>94</v>
      </c>
      <c r="N12" s="291"/>
      <c r="O12" s="292"/>
      <c r="P12" s="290" t="s">
        <v>380</v>
      </c>
      <c r="Q12" s="292"/>
    </row>
    <row r="13" spans="1:20" ht="67.5" x14ac:dyDescent="0.25">
      <c r="A13" s="229" t="s">
        <v>84</v>
      </c>
      <c r="B13" s="229" t="s">
        <v>80</v>
      </c>
      <c r="C13" s="253" t="s">
        <v>81</v>
      </c>
      <c r="D13" s="253" t="s">
        <v>82</v>
      </c>
      <c r="E13" s="253" t="s">
        <v>104</v>
      </c>
      <c r="F13" s="289"/>
      <c r="G13" s="289"/>
      <c r="H13" s="253" t="s">
        <v>95</v>
      </c>
      <c r="I13" s="253" t="s">
        <v>96</v>
      </c>
      <c r="J13" s="253" t="s">
        <v>97</v>
      </c>
      <c r="K13" s="253" t="s">
        <v>98</v>
      </c>
      <c r="L13" s="253" t="s">
        <v>99</v>
      </c>
      <c r="M13" s="253" t="s">
        <v>381</v>
      </c>
      <c r="N13" s="253" t="s">
        <v>459</v>
      </c>
      <c r="O13" s="230" t="s">
        <v>382</v>
      </c>
      <c r="P13" s="230" t="s">
        <v>383</v>
      </c>
      <c r="Q13" s="253" t="s">
        <v>384</v>
      </c>
    </row>
    <row r="14" spans="1:20" x14ac:dyDescent="0.25">
      <c r="A14" s="295" t="s">
        <v>127</v>
      </c>
      <c r="B14" s="293">
        <v>0</v>
      </c>
      <c r="C14" s="293"/>
      <c r="D14" s="293"/>
      <c r="E14" s="293"/>
      <c r="F14" s="294" t="s">
        <v>42</v>
      </c>
      <c r="G14" s="256" t="s">
        <v>100</v>
      </c>
      <c r="H14" s="255"/>
      <c r="I14" s="255"/>
      <c r="J14" s="255"/>
      <c r="K14" s="255"/>
      <c r="L14" s="255"/>
      <c r="M14" s="231">
        <f t="shared" ref="M14:O15" si="0">M16+M64+M72</f>
        <v>67354.3</v>
      </c>
      <c r="N14" s="231">
        <f t="shared" si="0"/>
        <v>66501.5</v>
      </c>
      <c r="O14" s="197">
        <f t="shared" si="0"/>
        <v>66101.399999999994</v>
      </c>
      <c r="P14" s="197">
        <f t="shared" ref="P14:P22" si="1">O14/M14*100</f>
        <v>98.13983665482381</v>
      </c>
      <c r="Q14" s="197">
        <f t="shared" ref="Q14:Q22" si="2">O14/N14*100</f>
        <v>99.398359435501447</v>
      </c>
    </row>
    <row r="15" spans="1:20" ht="21" x14ac:dyDescent="0.25">
      <c r="A15" s="295"/>
      <c r="B15" s="293"/>
      <c r="C15" s="293"/>
      <c r="D15" s="293"/>
      <c r="E15" s="293"/>
      <c r="F15" s="294"/>
      <c r="G15" s="256" t="s">
        <v>130</v>
      </c>
      <c r="H15" s="255">
        <v>933</v>
      </c>
      <c r="I15" s="255"/>
      <c r="J15" s="255"/>
      <c r="K15" s="255"/>
      <c r="L15" s="255"/>
      <c r="M15" s="231">
        <f t="shared" si="0"/>
        <v>67354.3</v>
      </c>
      <c r="N15" s="231">
        <f t="shared" si="0"/>
        <v>66501.5</v>
      </c>
      <c r="O15" s="197">
        <f t="shared" si="0"/>
        <v>66101.399999999994</v>
      </c>
      <c r="P15" s="197">
        <f t="shared" si="1"/>
        <v>98.13983665482381</v>
      </c>
      <c r="Q15" s="197">
        <f t="shared" si="2"/>
        <v>99.398359435501447</v>
      </c>
    </row>
    <row r="16" spans="1:20" x14ac:dyDescent="0.25">
      <c r="A16" s="295" t="s">
        <v>127</v>
      </c>
      <c r="B16" s="293">
        <v>1</v>
      </c>
      <c r="C16" s="293"/>
      <c r="D16" s="293"/>
      <c r="E16" s="293"/>
      <c r="F16" s="294" t="s">
        <v>43</v>
      </c>
      <c r="G16" s="256" t="s">
        <v>100</v>
      </c>
      <c r="H16" s="255"/>
      <c r="I16" s="255"/>
      <c r="J16" s="255"/>
      <c r="K16" s="255"/>
      <c r="L16" s="255"/>
      <c r="M16" s="231">
        <f>M17</f>
        <v>60611.4</v>
      </c>
      <c r="N16" s="231">
        <f>N17</f>
        <v>59846.100000000006</v>
      </c>
      <c r="O16" s="197">
        <f>O17</f>
        <v>59445.999999999993</v>
      </c>
      <c r="P16" s="197">
        <f t="shared" si="1"/>
        <v>98.07725939344742</v>
      </c>
      <c r="Q16" s="197">
        <f t="shared" si="2"/>
        <v>99.331451840637882</v>
      </c>
    </row>
    <row r="17" spans="1:17" ht="21" x14ac:dyDescent="0.25">
      <c r="A17" s="295"/>
      <c r="B17" s="293"/>
      <c r="C17" s="293"/>
      <c r="D17" s="293"/>
      <c r="E17" s="293"/>
      <c r="F17" s="294"/>
      <c r="G17" s="256" t="s">
        <v>130</v>
      </c>
      <c r="H17" s="255">
        <v>933</v>
      </c>
      <c r="I17" s="255"/>
      <c r="J17" s="255"/>
      <c r="K17" s="255"/>
      <c r="L17" s="255"/>
      <c r="M17" s="231">
        <f>M19+M39</f>
        <v>60611.4</v>
      </c>
      <c r="N17" s="231">
        <f>N19+N39</f>
        <v>59846.100000000006</v>
      </c>
      <c r="O17" s="197">
        <f>O19+O39</f>
        <v>59445.999999999993</v>
      </c>
      <c r="P17" s="197">
        <f t="shared" si="1"/>
        <v>98.07725939344742</v>
      </c>
      <c r="Q17" s="197">
        <f t="shared" si="2"/>
        <v>99.331451840637882</v>
      </c>
    </row>
    <row r="18" spans="1:17" ht="43.5" customHeight="1" x14ac:dyDescent="0.25">
      <c r="A18" s="295" t="s">
        <v>127</v>
      </c>
      <c r="B18" s="293">
        <v>1</v>
      </c>
      <c r="C18" s="295" t="s">
        <v>91</v>
      </c>
      <c r="D18" s="293"/>
      <c r="E18" s="293"/>
      <c r="F18" s="294" t="s">
        <v>44</v>
      </c>
      <c r="G18" s="256" t="s">
        <v>100</v>
      </c>
      <c r="H18" s="255">
        <v>933</v>
      </c>
      <c r="I18" s="255"/>
      <c r="J18" s="254"/>
      <c r="K18" s="254"/>
      <c r="L18" s="255"/>
      <c r="M18" s="231">
        <f>M19</f>
        <v>53457.100000000006</v>
      </c>
      <c r="N18" s="231">
        <f>N19</f>
        <v>52520.4</v>
      </c>
      <c r="O18" s="197">
        <f>O19</f>
        <v>52155.999999999993</v>
      </c>
      <c r="P18" s="197">
        <f t="shared" si="1"/>
        <v>97.566085702366919</v>
      </c>
      <c r="Q18" s="197">
        <f t="shared" si="2"/>
        <v>99.306174362723795</v>
      </c>
    </row>
    <row r="19" spans="1:17" ht="21" x14ac:dyDescent="0.25">
      <c r="A19" s="295"/>
      <c r="B19" s="293"/>
      <c r="C19" s="295"/>
      <c r="D19" s="293"/>
      <c r="E19" s="293"/>
      <c r="F19" s="294"/>
      <c r="G19" s="256" t="s">
        <v>130</v>
      </c>
      <c r="H19" s="255">
        <v>933</v>
      </c>
      <c r="I19" s="255"/>
      <c r="J19" s="254"/>
      <c r="K19" s="254"/>
      <c r="L19" s="255"/>
      <c r="M19" s="232">
        <f>SUM(M20:M37)</f>
        <v>53457.100000000006</v>
      </c>
      <c r="N19" s="232">
        <f>SUM(N20:N37)</f>
        <v>52520.4</v>
      </c>
      <c r="O19" s="198">
        <f>SUM(O20:O37)</f>
        <v>52155.999999999993</v>
      </c>
      <c r="P19" s="198">
        <f t="shared" si="1"/>
        <v>97.566085702366919</v>
      </c>
      <c r="Q19" s="198">
        <f t="shared" si="2"/>
        <v>99.306174362723795</v>
      </c>
    </row>
    <row r="20" spans="1:17" ht="47.25" customHeight="1" x14ac:dyDescent="0.25">
      <c r="A20" s="298" t="s">
        <v>127</v>
      </c>
      <c r="B20" s="299">
        <v>1</v>
      </c>
      <c r="C20" s="298" t="s">
        <v>91</v>
      </c>
      <c r="D20" s="299">
        <v>1</v>
      </c>
      <c r="E20" s="299"/>
      <c r="F20" s="302" t="s">
        <v>45</v>
      </c>
      <c r="G20" s="302"/>
      <c r="H20" s="299">
        <v>933</v>
      </c>
      <c r="I20" s="298" t="s">
        <v>91</v>
      </c>
      <c r="J20" s="296" t="s">
        <v>83</v>
      </c>
      <c r="K20" s="298" t="s">
        <v>46</v>
      </c>
      <c r="L20" s="263">
        <v>121</v>
      </c>
      <c r="M20" s="107">
        <v>2201.3000000000002</v>
      </c>
      <c r="N20" s="107">
        <v>1834.3</v>
      </c>
      <c r="O20" s="199">
        <v>1706.8</v>
      </c>
      <c r="P20" s="199">
        <f t="shared" si="1"/>
        <v>77.536001453686453</v>
      </c>
      <c r="Q20" s="199">
        <f t="shared" si="2"/>
        <v>93.049119555143662</v>
      </c>
    </row>
    <row r="21" spans="1:17" ht="45.75" customHeight="1" x14ac:dyDescent="0.25">
      <c r="A21" s="297"/>
      <c r="B21" s="301"/>
      <c r="C21" s="297"/>
      <c r="D21" s="301"/>
      <c r="E21" s="301"/>
      <c r="F21" s="304"/>
      <c r="G21" s="304"/>
      <c r="H21" s="301"/>
      <c r="I21" s="297"/>
      <c r="J21" s="297"/>
      <c r="K21" s="297"/>
      <c r="L21" s="263">
        <v>129</v>
      </c>
      <c r="M21" s="107">
        <v>664.8</v>
      </c>
      <c r="N21" s="107">
        <v>444.8</v>
      </c>
      <c r="O21" s="199">
        <v>425.2</v>
      </c>
      <c r="P21" s="199">
        <f t="shared" si="1"/>
        <v>63.959085439229845</v>
      </c>
      <c r="Q21" s="199">
        <f t="shared" si="2"/>
        <v>95.593525179856115</v>
      </c>
    </row>
    <row r="22" spans="1:17" x14ac:dyDescent="0.25">
      <c r="A22" s="298" t="s">
        <v>127</v>
      </c>
      <c r="B22" s="299">
        <v>1</v>
      </c>
      <c r="C22" s="298" t="s">
        <v>91</v>
      </c>
      <c r="D22" s="299">
        <v>2</v>
      </c>
      <c r="E22" s="299"/>
      <c r="F22" s="302" t="s">
        <v>47</v>
      </c>
      <c r="G22" s="302" t="s">
        <v>130</v>
      </c>
      <c r="H22" s="299">
        <v>933</v>
      </c>
      <c r="I22" s="298" t="s">
        <v>91</v>
      </c>
      <c r="J22" s="298" t="s">
        <v>157</v>
      </c>
      <c r="K22" s="298" t="s">
        <v>48</v>
      </c>
      <c r="L22" s="305">
        <v>121</v>
      </c>
      <c r="M22" s="306">
        <v>33808.9</v>
      </c>
      <c r="N22" s="306">
        <v>33832.199999999997</v>
      </c>
      <c r="O22" s="308">
        <v>33832.199999999997</v>
      </c>
      <c r="P22" s="308">
        <f t="shared" si="1"/>
        <v>100.06891676452057</v>
      </c>
      <c r="Q22" s="308">
        <f t="shared" si="2"/>
        <v>100</v>
      </c>
    </row>
    <row r="23" spans="1:17" x14ac:dyDescent="0.25">
      <c r="A23" s="296"/>
      <c r="B23" s="300"/>
      <c r="C23" s="296"/>
      <c r="D23" s="300"/>
      <c r="E23" s="300"/>
      <c r="F23" s="303"/>
      <c r="G23" s="303"/>
      <c r="H23" s="300"/>
      <c r="I23" s="296"/>
      <c r="J23" s="296"/>
      <c r="K23" s="296"/>
      <c r="L23" s="305"/>
      <c r="M23" s="307"/>
      <c r="N23" s="307"/>
      <c r="O23" s="309"/>
      <c r="P23" s="309"/>
      <c r="Q23" s="309"/>
    </row>
    <row r="24" spans="1:17" ht="40.5" customHeight="1" x14ac:dyDescent="0.25">
      <c r="A24" s="296"/>
      <c r="B24" s="300"/>
      <c r="C24" s="296"/>
      <c r="D24" s="300"/>
      <c r="E24" s="300"/>
      <c r="F24" s="303"/>
      <c r="G24" s="303"/>
      <c r="H24" s="300"/>
      <c r="I24" s="296"/>
      <c r="J24" s="296"/>
      <c r="K24" s="296"/>
      <c r="L24" s="263">
        <v>129</v>
      </c>
      <c r="M24" s="107">
        <v>10210.299999999999</v>
      </c>
      <c r="N24" s="107">
        <v>9951.4</v>
      </c>
      <c r="O24" s="199">
        <v>9951.4</v>
      </c>
      <c r="P24" s="199">
        <f>O24/M24*100</f>
        <v>97.464325240198619</v>
      </c>
      <c r="Q24" s="199">
        <f>O24/N24*100</f>
        <v>100</v>
      </c>
    </row>
    <row r="25" spans="1:17" x14ac:dyDescent="0.25">
      <c r="A25" s="297"/>
      <c r="B25" s="301"/>
      <c r="C25" s="297"/>
      <c r="D25" s="301"/>
      <c r="E25" s="301"/>
      <c r="F25" s="304"/>
      <c r="G25" s="304"/>
      <c r="H25" s="301"/>
      <c r="I25" s="297"/>
      <c r="J25" s="297"/>
      <c r="K25" s="297"/>
      <c r="L25" s="260">
        <v>122</v>
      </c>
      <c r="M25" s="107">
        <v>72.3</v>
      </c>
      <c r="N25" s="107">
        <v>225.9</v>
      </c>
      <c r="O25" s="199">
        <v>223.7</v>
      </c>
      <c r="P25" s="199">
        <f>O25/M25*100</f>
        <v>309.40525587828495</v>
      </c>
      <c r="Q25" s="199">
        <f>O25/N25*100</f>
        <v>99.026117751217342</v>
      </c>
    </row>
    <row r="26" spans="1:17" ht="28.15" customHeight="1" x14ac:dyDescent="0.25">
      <c r="A26" s="298" t="s">
        <v>127</v>
      </c>
      <c r="B26" s="299">
        <v>1</v>
      </c>
      <c r="C26" s="298" t="s">
        <v>91</v>
      </c>
      <c r="D26" s="299">
        <v>3</v>
      </c>
      <c r="E26" s="299"/>
      <c r="F26" s="302" t="s">
        <v>168</v>
      </c>
      <c r="G26" s="302" t="s">
        <v>130</v>
      </c>
      <c r="H26" s="299">
        <v>933</v>
      </c>
      <c r="I26" s="298" t="s">
        <v>91</v>
      </c>
      <c r="J26" s="298" t="s">
        <v>157</v>
      </c>
      <c r="K26" s="298" t="s">
        <v>48</v>
      </c>
      <c r="L26" s="299">
        <v>244</v>
      </c>
      <c r="M26" s="306">
        <v>5629.5</v>
      </c>
      <c r="N26" s="306">
        <v>5385.3</v>
      </c>
      <c r="O26" s="308">
        <v>5170.2</v>
      </c>
      <c r="P26" s="308">
        <f>O26/M26*100</f>
        <v>91.841193711697315</v>
      </c>
      <c r="Q26" s="308">
        <f>O26/N26*100</f>
        <v>96.005793549105888</v>
      </c>
    </row>
    <row r="27" spans="1:17" x14ac:dyDescent="0.25">
      <c r="A27" s="296"/>
      <c r="B27" s="300"/>
      <c r="C27" s="296"/>
      <c r="D27" s="300"/>
      <c r="E27" s="300"/>
      <c r="F27" s="303"/>
      <c r="G27" s="303"/>
      <c r="H27" s="300"/>
      <c r="I27" s="296"/>
      <c r="J27" s="296"/>
      <c r="K27" s="296"/>
      <c r="L27" s="300"/>
      <c r="M27" s="310"/>
      <c r="N27" s="310"/>
      <c r="O27" s="311"/>
      <c r="P27" s="311"/>
      <c r="Q27" s="311"/>
    </row>
    <row r="28" spans="1:17" x14ac:dyDescent="0.25">
      <c r="A28" s="296"/>
      <c r="B28" s="300"/>
      <c r="C28" s="296"/>
      <c r="D28" s="300"/>
      <c r="E28" s="300"/>
      <c r="F28" s="303"/>
      <c r="G28" s="303"/>
      <c r="H28" s="300"/>
      <c r="I28" s="296"/>
      <c r="J28" s="296"/>
      <c r="K28" s="297"/>
      <c r="L28" s="301"/>
      <c r="M28" s="307"/>
      <c r="N28" s="307"/>
      <c r="O28" s="309"/>
      <c r="P28" s="309"/>
      <c r="Q28" s="309"/>
    </row>
    <row r="29" spans="1:17" x14ac:dyDescent="0.25">
      <c r="A29" s="298" t="s">
        <v>127</v>
      </c>
      <c r="B29" s="299">
        <v>1</v>
      </c>
      <c r="C29" s="298" t="s">
        <v>91</v>
      </c>
      <c r="D29" s="299">
        <v>4</v>
      </c>
      <c r="E29" s="299"/>
      <c r="F29" s="302" t="s">
        <v>171</v>
      </c>
      <c r="G29" s="302" t="s">
        <v>130</v>
      </c>
      <c r="H29" s="299">
        <v>933</v>
      </c>
      <c r="I29" s="298" t="s">
        <v>91</v>
      </c>
      <c r="J29" s="298" t="s">
        <v>157</v>
      </c>
      <c r="K29" s="298" t="s">
        <v>48</v>
      </c>
      <c r="L29" s="299">
        <v>852</v>
      </c>
      <c r="M29" s="306">
        <v>35</v>
      </c>
      <c r="N29" s="306">
        <v>28.4</v>
      </c>
      <c r="O29" s="308">
        <v>28.4</v>
      </c>
      <c r="P29" s="308">
        <f>O29/M29*100</f>
        <v>81.142857142857139</v>
      </c>
      <c r="Q29" s="308">
        <f>O29/N29*100</f>
        <v>100</v>
      </c>
    </row>
    <row r="30" spans="1:17" x14ac:dyDescent="0.25">
      <c r="A30" s="296"/>
      <c r="B30" s="300"/>
      <c r="C30" s="296"/>
      <c r="D30" s="300"/>
      <c r="E30" s="300"/>
      <c r="F30" s="303"/>
      <c r="G30" s="303"/>
      <c r="H30" s="300"/>
      <c r="I30" s="296"/>
      <c r="J30" s="296"/>
      <c r="K30" s="296"/>
      <c r="L30" s="300"/>
      <c r="M30" s="310"/>
      <c r="N30" s="310"/>
      <c r="O30" s="311"/>
      <c r="P30" s="311"/>
      <c r="Q30" s="311"/>
    </row>
    <row r="31" spans="1:17" x14ac:dyDescent="0.25">
      <c r="A31" s="296"/>
      <c r="B31" s="300"/>
      <c r="C31" s="296"/>
      <c r="D31" s="300"/>
      <c r="E31" s="300"/>
      <c r="F31" s="303"/>
      <c r="G31" s="303"/>
      <c r="H31" s="300"/>
      <c r="I31" s="296"/>
      <c r="J31" s="312"/>
      <c r="K31" s="296"/>
      <c r="L31" s="301"/>
      <c r="M31" s="307"/>
      <c r="N31" s="307"/>
      <c r="O31" s="309"/>
      <c r="P31" s="309"/>
      <c r="Q31" s="309"/>
    </row>
    <row r="32" spans="1:17" x14ac:dyDescent="0.25">
      <c r="A32" s="296"/>
      <c r="B32" s="300"/>
      <c r="C32" s="296"/>
      <c r="D32" s="300"/>
      <c r="E32" s="300"/>
      <c r="F32" s="303"/>
      <c r="G32" s="303"/>
      <c r="H32" s="300"/>
      <c r="I32" s="296"/>
      <c r="J32" s="312"/>
      <c r="K32" s="297"/>
      <c r="L32" s="118">
        <v>853</v>
      </c>
      <c r="M32" s="107">
        <v>30</v>
      </c>
      <c r="N32" s="107">
        <v>1.3</v>
      </c>
      <c r="O32" s="199">
        <v>1.3</v>
      </c>
      <c r="P32" s="199">
        <f>O32/M32*100</f>
        <v>4.3333333333333339</v>
      </c>
      <c r="Q32" s="199">
        <f t="shared" ref="Q32:Q40" si="3">O32/N32*100</f>
        <v>100</v>
      </c>
    </row>
    <row r="33" spans="1:17" ht="22.5" x14ac:dyDescent="0.25">
      <c r="A33" s="296"/>
      <c r="B33" s="300"/>
      <c r="C33" s="296"/>
      <c r="D33" s="300"/>
      <c r="E33" s="300"/>
      <c r="F33" s="303"/>
      <c r="G33" s="303"/>
      <c r="H33" s="300"/>
      <c r="I33" s="296"/>
      <c r="J33" s="312"/>
      <c r="K33" s="233" t="s">
        <v>460</v>
      </c>
      <c r="L33" s="234">
        <v>853</v>
      </c>
      <c r="M33" s="107"/>
      <c r="N33" s="107">
        <v>108.9</v>
      </c>
      <c r="O33" s="199">
        <v>108.9</v>
      </c>
      <c r="P33" s="199"/>
      <c r="Q33" s="199">
        <v>100</v>
      </c>
    </row>
    <row r="34" spans="1:17" ht="22.5" x14ac:dyDescent="0.25">
      <c r="A34" s="296"/>
      <c r="B34" s="300"/>
      <c r="C34" s="296"/>
      <c r="D34" s="300"/>
      <c r="E34" s="301"/>
      <c r="F34" s="303"/>
      <c r="G34" s="303"/>
      <c r="H34" s="300"/>
      <c r="I34" s="296"/>
      <c r="J34" s="312"/>
      <c r="K34" s="233" t="s">
        <v>385</v>
      </c>
      <c r="L34" s="234">
        <v>851</v>
      </c>
      <c r="M34" s="107">
        <v>95</v>
      </c>
      <c r="N34" s="107">
        <v>95</v>
      </c>
      <c r="O34" s="199">
        <v>95</v>
      </c>
      <c r="P34" s="199">
        <f>O34/M34*100</f>
        <v>100</v>
      </c>
      <c r="Q34" s="199">
        <f t="shared" si="3"/>
        <v>100</v>
      </c>
    </row>
    <row r="35" spans="1:17" ht="22.5" x14ac:dyDescent="0.25">
      <c r="A35" s="296"/>
      <c r="B35" s="300"/>
      <c r="C35" s="296"/>
      <c r="D35" s="300"/>
      <c r="E35" s="300"/>
      <c r="F35" s="303"/>
      <c r="G35" s="303"/>
      <c r="H35" s="300"/>
      <c r="I35" s="296"/>
      <c r="J35" s="313" t="s">
        <v>386</v>
      </c>
      <c r="K35" s="264" t="s">
        <v>49</v>
      </c>
      <c r="L35" s="299">
        <v>244</v>
      </c>
      <c r="M35" s="107">
        <v>250</v>
      </c>
      <c r="N35" s="107">
        <v>73.2</v>
      </c>
      <c r="O35" s="199">
        <v>73.2</v>
      </c>
      <c r="P35" s="199">
        <f>O35/M35*100</f>
        <v>29.28</v>
      </c>
      <c r="Q35" s="199">
        <f t="shared" si="3"/>
        <v>100</v>
      </c>
    </row>
    <row r="36" spans="1:17" ht="54.75" customHeight="1" x14ac:dyDescent="0.25">
      <c r="A36" s="296"/>
      <c r="B36" s="300"/>
      <c r="C36" s="296"/>
      <c r="D36" s="300"/>
      <c r="E36" s="300"/>
      <c r="F36" s="303"/>
      <c r="G36" s="303"/>
      <c r="H36" s="300"/>
      <c r="I36" s="296"/>
      <c r="J36" s="313"/>
      <c r="K36" s="264" t="s">
        <v>50</v>
      </c>
      <c r="L36" s="301"/>
      <c r="M36" s="107">
        <v>460</v>
      </c>
      <c r="N36" s="107">
        <v>533.70000000000005</v>
      </c>
      <c r="O36" s="199">
        <v>533.70000000000005</v>
      </c>
      <c r="P36" s="199">
        <f>O36/M36*100</f>
        <v>116.02173913043478</v>
      </c>
      <c r="Q36" s="199">
        <f>O36/N36*100</f>
        <v>100</v>
      </c>
    </row>
    <row r="37" spans="1:17" ht="22.5" x14ac:dyDescent="0.25">
      <c r="A37" s="297"/>
      <c r="B37" s="301"/>
      <c r="C37" s="297"/>
      <c r="D37" s="301"/>
      <c r="E37" s="301"/>
      <c r="F37" s="304"/>
      <c r="G37" s="304"/>
      <c r="H37" s="301"/>
      <c r="I37" s="297"/>
      <c r="J37" s="313"/>
      <c r="K37" s="264" t="s">
        <v>50</v>
      </c>
      <c r="L37" s="263">
        <v>852</v>
      </c>
      <c r="M37" s="107"/>
      <c r="N37" s="107">
        <v>6</v>
      </c>
      <c r="O37" s="199">
        <v>6</v>
      </c>
      <c r="P37" s="199"/>
      <c r="Q37" s="199">
        <f t="shared" si="3"/>
        <v>100</v>
      </c>
    </row>
    <row r="38" spans="1:17" x14ac:dyDescent="0.25">
      <c r="A38" s="295" t="s">
        <v>127</v>
      </c>
      <c r="B38" s="293">
        <v>1</v>
      </c>
      <c r="C38" s="295" t="s">
        <v>83</v>
      </c>
      <c r="D38" s="293"/>
      <c r="E38" s="293"/>
      <c r="F38" s="294" t="s">
        <v>51</v>
      </c>
      <c r="G38" s="256" t="s">
        <v>100</v>
      </c>
      <c r="H38" s="255">
        <v>933</v>
      </c>
      <c r="I38" s="255"/>
      <c r="J38" s="254"/>
      <c r="K38" s="254"/>
      <c r="L38" s="255"/>
      <c r="M38" s="231">
        <f>M39</f>
        <v>7154.2999999999984</v>
      </c>
      <c r="N38" s="231">
        <f>N39</f>
        <v>7325.7000000000016</v>
      </c>
      <c r="O38" s="197">
        <f>O39</f>
        <v>7290.0000000000018</v>
      </c>
      <c r="P38" s="197">
        <f>O38/M38*100</f>
        <v>101.89676138825605</v>
      </c>
      <c r="Q38" s="197">
        <f t="shared" si="3"/>
        <v>99.512674556697661</v>
      </c>
    </row>
    <row r="39" spans="1:17" ht="31.5" customHeight="1" x14ac:dyDescent="0.25">
      <c r="A39" s="295"/>
      <c r="B39" s="293"/>
      <c r="C39" s="295"/>
      <c r="D39" s="293"/>
      <c r="E39" s="293"/>
      <c r="F39" s="294"/>
      <c r="G39" s="256" t="s">
        <v>130</v>
      </c>
      <c r="H39" s="255">
        <v>933</v>
      </c>
      <c r="I39" s="255"/>
      <c r="J39" s="254"/>
      <c r="K39" s="254"/>
      <c r="L39" s="255"/>
      <c r="M39" s="232">
        <f>SUM(M40:M63)</f>
        <v>7154.2999999999984</v>
      </c>
      <c r="N39" s="232">
        <f>SUM(N40:N63)</f>
        <v>7325.7000000000016</v>
      </c>
      <c r="O39" s="198">
        <f>SUM(O40:O63)</f>
        <v>7290.0000000000018</v>
      </c>
      <c r="P39" s="197">
        <f>O39/M39*100</f>
        <v>101.89676138825605</v>
      </c>
      <c r="Q39" s="198">
        <f t="shared" si="3"/>
        <v>99.512674556697661</v>
      </c>
    </row>
    <row r="40" spans="1:17" ht="0.75" customHeight="1" x14ac:dyDescent="0.25">
      <c r="A40" s="298" t="s">
        <v>127</v>
      </c>
      <c r="B40" s="299">
        <v>1</v>
      </c>
      <c r="C40" s="298" t="s">
        <v>83</v>
      </c>
      <c r="D40" s="299">
        <v>1</v>
      </c>
      <c r="E40" s="299"/>
      <c r="F40" s="302" t="s">
        <v>52</v>
      </c>
      <c r="G40" s="302" t="s">
        <v>130</v>
      </c>
      <c r="H40" s="299">
        <v>933</v>
      </c>
      <c r="I40" s="298" t="s">
        <v>91</v>
      </c>
      <c r="J40" s="298" t="s">
        <v>157</v>
      </c>
      <c r="K40" s="298" t="s">
        <v>53</v>
      </c>
      <c r="L40" s="305">
        <v>121</v>
      </c>
      <c r="M40" s="306">
        <v>873.5</v>
      </c>
      <c r="N40" s="306">
        <v>913.7</v>
      </c>
      <c r="O40" s="308">
        <v>913.7</v>
      </c>
      <c r="P40" s="314">
        <f>O40/M40*100</f>
        <v>104.6021751574127</v>
      </c>
      <c r="Q40" s="308">
        <f t="shared" si="3"/>
        <v>100</v>
      </c>
    </row>
    <row r="41" spans="1:17" ht="27.75" hidden="1" customHeight="1" x14ac:dyDescent="0.25">
      <c r="A41" s="296"/>
      <c r="B41" s="300"/>
      <c r="C41" s="296"/>
      <c r="D41" s="300"/>
      <c r="E41" s="300"/>
      <c r="F41" s="303"/>
      <c r="G41" s="303"/>
      <c r="H41" s="300"/>
      <c r="I41" s="296"/>
      <c r="J41" s="296"/>
      <c r="K41" s="296"/>
      <c r="L41" s="305"/>
      <c r="M41" s="307"/>
      <c r="N41" s="307"/>
      <c r="O41" s="309"/>
      <c r="P41" s="315"/>
      <c r="Q41" s="309"/>
    </row>
    <row r="42" spans="1:17" ht="28.5" customHeight="1" x14ac:dyDescent="0.25">
      <c r="A42" s="296"/>
      <c r="B42" s="300"/>
      <c r="C42" s="296"/>
      <c r="D42" s="300"/>
      <c r="E42" s="300"/>
      <c r="F42" s="303"/>
      <c r="G42" s="303"/>
      <c r="H42" s="300"/>
      <c r="I42" s="296"/>
      <c r="J42" s="296"/>
      <c r="K42" s="296"/>
      <c r="L42" s="263">
        <v>129</v>
      </c>
      <c r="M42" s="107">
        <v>263.8</v>
      </c>
      <c r="N42" s="107">
        <v>269.8</v>
      </c>
      <c r="O42" s="199">
        <v>269.8</v>
      </c>
      <c r="P42" s="199">
        <f>O42/M42*100</f>
        <v>102.27445034116755</v>
      </c>
      <c r="Q42" s="199">
        <f>O42/N42*100</f>
        <v>100</v>
      </c>
    </row>
    <row r="43" spans="1:17" ht="104.25" customHeight="1" x14ac:dyDescent="0.25">
      <c r="A43" s="297"/>
      <c r="B43" s="301"/>
      <c r="C43" s="297"/>
      <c r="D43" s="301"/>
      <c r="E43" s="301"/>
      <c r="F43" s="304"/>
      <c r="G43" s="304"/>
      <c r="H43" s="301"/>
      <c r="I43" s="297"/>
      <c r="J43" s="297"/>
      <c r="K43" s="297"/>
      <c r="L43" s="260">
        <v>244</v>
      </c>
      <c r="M43" s="107">
        <v>12.8</v>
      </c>
      <c r="N43" s="107">
        <v>51</v>
      </c>
      <c r="O43" s="199">
        <v>51</v>
      </c>
      <c r="P43" s="199">
        <f>O43/M43*100</f>
        <v>398.4375</v>
      </c>
      <c r="Q43" s="199">
        <f>O43/N43*100</f>
        <v>100</v>
      </c>
    </row>
    <row r="44" spans="1:17" x14ac:dyDescent="0.25">
      <c r="A44" s="298" t="s">
        <v>127</v>
      </c>
      <c r="B44" s="299">
        <v>1</v>
      </c>
      <c r="C44" s="298" t="s">
        <v>83</v>
      </c>
      <c r="D44" s="299">
        <v>2</v>
      </c>
      <c r="E44" s="299"/>
      <c r="F44" s="302" t="s">
        <v>54</v>
      </c>
      <c r="G44" s="302" t="s">
        <v>130</v>
      </c>
      <c r="H44" s="299">
        <v>933</v>
      </c>
      <c r="I44" s="298" t="s">
        <v>91</v>
      </c>
      <c r="J44" s="298" t="s">
        <v>157</v>
      </c>
      <c r="K44" s="298" t="s">
        <v>55</v>
      </c>
      <c r="L44" s="305">
        <v>121</v>
      </c>
      <c r="M44" s="306">
        <v>3362.2</v>
      </c>
      <c r="N44" s="306">
        <v>2965.3</v>
      </c>
      <c r="O44" s="308">
        <v>2965.3</v>
      </c>
      <c r="P44" s="308">
        <f>O44/M44*100</f>
        <v>88.195229314139567</v>
      </c>
      <c r="Q44" s="308">
        <f>O44/N44*100</f>
        <v>100</v>
      </c>
    </row>
    <row r="45" spans="1:17" x14ac:dyDescent="0.25">
      <c r="A45" s="296"/>
      <c r="B45" s="300"/>
      <c r="C45" s="296"/>
      <c r="D45" s="300"/>
      <c r="E45" s="300"/>
      <c r="F45" s="303"/>
      <c r="G45" s="303"/>
      <c r="H45" s="300"/>
      <c r="I45" s="296"/>
      <c r="J45" s="296"/>
      <c r="K45" s="296"/>
      <c r="L45" s="305"/>
      <c r="M45" s="307"/>
      <c r="N45" s="307"/>
      <c r="O45" s="309"/>
      <c r="P45" s="309"/>
      <c r="Q45" s="309"/>
    </row>
    <row r="46" spans="1:17" x14ac:dyDescent="0.25">
      <c r="A46" s="296"/>
      <c r="B46" s="300"/>
      <c r="C46" s="296"/>
      <c r="D46" s="300"/>
      <c r="E46" s="300"/>
      <c r="F46" s="303"/>
      <c r="G46" s="303"/>
      <c r="H46" s="300"/>
      <c r="I46" s="296"/>
      <c r="J46" s="296"/>
      <c r="K46" s="296"/>
      <c r="L46" s="263">
        <v>129</v>
      </c>
      <c r="M46" s="107">
        <v>1015.4</v>
      </c>
      <c r="N46" s="107">
        <v>887</v>
      </c>
      <c r="O46" s="199">
        <v>887</v>
      </c>
      <c r="P46" s="199">
        <f>O46/M46*100</f>
        <v>87.35473704943864</v>
      </c>
      <c r="Q46" s="199">
        <f>O46/N46*100</f>
        <v>100</v>
      </c>
    </row>
    <row r="47" spans="1:17" ht="3.75" customHeight="1" x14ac:dyDescent="0.25">
      <c r="A47" s="296"/>
      <c r="B47" s="300"/>
      <c r="C47" s="296"/>
      <c r="D47" s="300"/>
      <c r="E47" s="300"/>
      <c r="F47" s="303"/>
      <c r="G47" s="303"/>
      <c r="H47" s="300"/>
      <c r="I47" s="296"/>
      <c r="J47" s="296"/>
      <c r="K47" s="296"/>
      <c r="L47" s="299">
        <v>122</v>
      </c>
      <c r="M47" s="306">
        <v>0</v>
      </c>
      <c r="N47" s="306">
        <v>32.1</v>
      </c>
      <c r="O47" s="308">
        <v>32.1</v>
      </c>
      <c r="P47" s="308">
        <v>0</v>
      </c>
      <c r="Q47" s="308">
        <f>O47/N47*100</f>
        <v>100</v>
      </c>
    </row>
    <row r="48" spans="1:17" ht="41.25" customHeight="1" x14ac:dyDescent="0.25">
      <c r="A48" s="296"/>
      <c r="B48" s="300"/>
      <c r="C48" s="296"/>
      <c r="D48" s="300"/>
      <c r="E48" s="300"/>
      <c r="F48" s="303"/>
      <c r="G48" s="303"/>
      <c r="H48" s="300"/>
      <c r="I48" s="296"/>
      <c r="J48" s="296"/>
      <c r="K48" s="296"/>
      <c r="L48" s="301"/>
      <c r="M48" s="307"/>
      <c r="N48" s="307"/>
      <c r="O48" s="309"/>
      <c r="P48" s="309"/>
      <c r="Q48" s="309"/>
    </row>
    <row r="49" spans="1:17" x14ac:dyDescent="0.25">
      <c r="A49" s="296"/>
      <c r="B49" s="300"/>
      <c r="C49" s="296"/>
      <c r="D49" s="300"/>
      <c r="E49" s="300"/>
      <c r="F49" s="303"/>
      <c r="G49" s="303"/>
      <c r="H49" s="300"/>
      <c r="I49" s="296"/>
      <c r="J49" s="296"/>
      <c r="K49" s="296"/>
      <c r="L49" s="299">
        <v>244</v>
      </c>
      <c r="M49" s="306">
        <v>50.1</v>
      </c>
      <c r="N49" s="306">
        <v>170.5</v>
      </c>
      <c r="O49" s="308">
        <v>170.5</v>
      </c>
      <c r="P49" s="308">
        <f>O49/M49*100</f>
        <v>340.31936127744513</v>
      </c>
      <c r="Q49" s="308">
        <f>O49/N49*100</f>
        <v>100</v>
      </c>
    </row>
    <row r="50" spans="1:17" x14ac:dyDescent="0.25">
      <c r="A50" s="297"/>
      <c r="B50" s="301"/>
      <c r="C50" s="297"/>
      <c r="D50" s="301"/>
      <c r="E50" s="301"/>
      <c r="F50" s="304"/>
      <c r="G50" s="304"/>
      <c r="H50" s="301"/>
      <c r="I50" s="297"/>
      <c r="J50" s="297"/>
      <c r="K50" s="297"/>
      <c r="L50" s="301"/>
      <c r="M50" s="307"/>
      <c r="N50" s="307"/>
      <c r="O50" s="309"/>
      <c r="P50" s="309"/>
      <c r="Q50" s="309"/>
    </row>
    <row r="51" spans="1:17" x14ac:dyDescent="0.25">
      <c r="A51" s="298" t="s">
        <v>127</v>
      </c>
      <c r="B51" s="299">
        <v>1</v>
      </c>
      <c r="C51" s="298" t="s">
        <v>83</v>
      </c>
      <c r="D51" s="299">
        <v>3</v>
      </c>
      <c r="E51" s="299"/>
      <c r="F51" s="302" t="s">
        <v>56</v>
      </c>
      <c r="G51" s="302" t="s">
        <v>130</v>
      </c>
      <c r="H51" s="299">
        <v>933</v>
      </c>
      <c r="I51" s="298" t="s">
        <v>91</v>
      </c>
      <c r="J51" s="298" t="s">
        <v>157</v>
      </c>
      <c r="K51" s="298" t="s">
        <v>57</v>
      </c>
      <c r="L51" s="305">
        <v>121</v>
      </c>
      <c r="M51" s="306">
        <v>125.5</v>
      </c>
      <c r="N51" s="306">
        <v>121.1</v>
      </c>
      <c r="O51" s="308">
        <v>121.1</v>
      </c>
      <c r="P51" s="308">
        <f>O51/M51*100</f>
        <v>96.494023904382459</v>
      </c>
      <c r="Q51" s="308">
        <f>O51/N51*100</f>
        <v>100</v>
      </c>
    </row>
    <row r="52" spans="1:17" x14ac:dyDescent="0.25">
      <c r="A52" s="296"/>
      <c r="B52" s="300"/>
      <c r="C52" s="296"/>
      <c r="D52" s="300"/>
      <c r="E52" s="300"/>
      <c r="F52" s="303"/>
      <c r="G52" s="303"/>
      <c r="H52" s="300"/>
      <c r="I52" s="296"/>
      <c r="J52" s="296"/>
      <c r="K52" s="296"/>
      <c r="L52" s="305"/>
      <c r="M52" s="307"/>
      <c r="N52" s="307"/>
      <c r="O52" s="309"/>
      <c r="P52" s="309"/>
      <c r="Q52" s="309"/>
    </row>
    <row r="53" spans="1:17" ht="14.25" customHeight="1" x14ac:dyDescent="0.25">
      <c r="A53" s="296"/>
      <c r="B53" s="300"/>
      <c r="C53" s="296"/>
      <c r="D53" s="300"/>
      <c r="E53" s="300"/>
      <c r="F53" s="303"/>
      <c r="G53" s="303"/>
      <c r="H53" s="300"/>
      <c r="I53" s="296"/>
      <c r="J53" s="296"/>
      <c r="K53" s="296"/>
      <c r="L53" s="263">
        <v>129</v>
      </c>
      <c r="M53" s="107">
        <v>37.9</v>
      </c>
      <c r="N53" s="107">
        <v>29.6</v>
      </c>
      <c r="O53" s="199">
        <v>29.6</v>
      </c>
      <c r="P53" s="199">
        <f>O53/M53*100</f>
        <v>78.100263852242747</v>
      </c>
      <c r="Q53" s="199">
        <f>O53/N53*100</f>
        <v>100</v>
      </c>
    </row>
    <row r="54" spans="1:17" hidden="1" x14ac:dyDescent="0.25">
      <c r="A54" s="296"/>
      <c r="B54" s="300"/>
      <c r="C54" s="296"/>
      <c r="D54" s="300"/>
      <c r="E54" s="300"/>
      <c r="F54" s="303"/>
      <c r="G54" s="303"/>
      <c r="H54" s="300"/>
      <c r="I54" s="296"/>
      <c r="J54" s="296"/>
      <c r="K54" s="296"/>
      <c r="L54" s="299">
        <v>244</v>
      </c>
      <c r="M54" s="306">
        <v>1.9</v>
      </c>
      <c r="N54" s="306">
        <v>6.6</v>
      </c>
      <c r="O54" s="308">
        <v>6.6</v>
      </c>
      <c r="P54" s="308">
        <f>O54/M54*100</f>
        <v>347.36842105263162</v>
      </c>
      <c r="Q54" s="308">
        <f>O54/N54*100</f>
        <v>100</v>
      </c>
    </row>
    <row r="55" spans="1:17" ht="47.45" customHeight="1" x14ac:dyDescent="0.25">
      <c r="A55" s="297"/>
      <c r="B55" s="301"/>
      <c r="C55" s="297"/>
      <c r="D55" s="301"/>
      <c r="E55" s="301"/>
      <c r="F55" s="304"/>
      <c r="G55" s="304"/>
      <c r="H55" s="301"/>
      <c r="I55" s="297"/>
      <c r="J55" s="297"/>
      <c r="K55" s="297"/>
      <c r="L55" s="301"/>
      <c r="M55" s="307"/>
      <c r="N55" s="307"/>
      <c r="O55" s="309"/>
      <c r="P55" s="309"/>
      <c r="Q55" s="309"/>
    </row>
    <row r="56" spans="1:17" ht="42.6" customHeight="1" x14ac:dyDescent="0.25">
      <c r="A56" s="298" t="s">
        <v>127</v>
      </c>
      <c r="B56" s="299">
        <v>1</v>
      </c>
      <c r="C56" s="298" t="s">
        <v>83</v>
      </c>
      <c r="D56" s="299">
        <v>4</v>
      </c>
      <c r="E56" s="299"/>
      <c r="F56" s="302" t="s">
        <v>58</v>
      </c>
      <c r="G56" s="302" t="s">
        <v>130</v>
      </c>
      <c r="H56" s="299">
        <v>933</v>
      </c>
      <c r="I56" s="298" t="s">
        <v>91</v>
      </c>
      <c r="J56" s="298" t="s">
        <v>157</v>
      </c>
      <c r="K56" s="298" t="s">
        <v>312</v>
      </c>
      <c r="L56" s="263">
        <v>121</v>
      </c>
      <c r="M56" s="261">
        <v>651.9</v>
      </c>
      <c r="N56" s="261">
        <v>870</v>
      </c>
      <c r="O56" s="262">
        <v>870</v>
      </c>
      <c r="P56" s="262">
        <f>O56/M56*100</f>
        <v>133.4560515416475</v>
      </c>
      <c r="Q56" s="262">
        <f>O56/N56*100</f>
        <v>100</v>
      </c>
    </row>
    <row r="57" spans="1:17" x14ac:dyDescent="0.25">
      <c r="A57" s="296"/>
      <c r="B57" s="300"/>
      <c r="C57" s="296"/>
      <c r="D57" s="300"/>
      <c r="E57" s="300"/>
      <c r="F57" s="303"/>
      <c r="G57" s="303"/>
      <c r="H57" s="300"/>
      <c r="I57" s="296"/>
      <c r="J57" s="296"/>
      <c r="K57" s="296"/>
      <c r="L57" s="260">
        <v>129</v>
      </c>
      <c r="M57" s="107">
        <v>196.8</v>
      </c>
      <c r="N57" s="107">
        <v>275.3</v>
      </c>
      <c r="O57" s="199">
        <v>275.3</v>
      </c>
      <c r="P57" s="199">
        <f>O57/M57*100</f>
        <v>139.88821138211384</v>
      </c>
      <c r="Q57" s="199">
        <f>O57/N57*100</f>
        <v>100</v>
      </c>
    </row>
    <row r="58" spans="1:17" x14ac:dyDescent="0.25">
      <c r="A58" s="296"/>
      <c r="B58" s="300"/>
      <c r="C58" s="296"/>
      <c r="D58" s="300"/>
      <c r="E58" s="300"/>
      <c r="F58" s="303"/>
      <c r="G58" s="303"/>
      <c r="H58" s="300"/>
      <c r="I58" s="297"/>
      <c r="J58" s="296"/>
      <c r="K58" s="297"/>
      <c r="L58" s="299">
        <v>244</v>
      </c>
      <c r="M58" s="107">
        <v>45.2</v>
      </c>
      <c r="N58" s="107">
        <v>65</v>
      </c>
      <c r="O58" s="199">
        <v>65</v>
      </c>
      <c r="P58" s="199">
        <f>O58/M58*100</f>
        <v>143.80530973451326</v>
      </c>
      <c r="Q58" s="199">
        <f>O58/N58*100</f>
        <v>100</v>
      </c>
    </row>
    <row r="59" spans="1:17" ht="29.25" customHeight="1" x14ac:dyDescent="0.25">
      <c r="A59" s="297"/>
      <c r="B59" s="301"/>
      <c r="C59" s="297"/>
      <c r="D59" s="301"/>
      <c r="E59" s="301"/>
      <c r="F59" s="304"/>
      <c r="G59" s="304"/>
      <c r="H59" s="301"/>
      <c r="I59" s="258" t="s">
        <v>249</v>
      </c>
      <c r="J59" s="297"/>
      <c r="K59" s="264" t="s">
        <v>59</v>
      </c>
      <c r="L59" s="301"/>
      <c r="M59" s="107">
        <v>141.80000000000001</v>
      </c>
      <c r="N59" s="107">
        <v>265.39999999999998</v>
      </c>
      <c r="O59" s="199">
        <v>229.7</v>
      </c>
      <c r="P59" s="199">
        <f>O59/M59*100</f>
        <v>161.98871650211564</v>
      </c>
      <c r="Q59" s="199">
        <f>O59/N59*100</f>
        <v>86.548605877920124</v>
      </c>
    </row>
    <row r="60" spans="1:17" x14ac:dyDescent="0.25">
      <c r="A60" s="298" t="s">
        <v>127</v>
      </c>
      <c r="B60" s="299">
        <v>1</v>
      </c>
      <c r="C60" s="298" t="s">
        <v>83</v>
      </c>
      <c r="D60" s="299">
        <v>7</v>
      </c>
      <c r="E60" s="299"/>
      <c r="F60" s="302" t="s">
        <v>186</v>
      </c>
      <c r="G60" s="302" t="s">
        <v>130</v>
      </c>
      <c r="H60" s="299">
        <v>933</v>
      </c>
      <c r="I60" s="298" t="s">
        <v>91</v>
      </c>
      <c r="J60" s="298" t="s">
        <v>157</v>
      </c>
      <c r="K60" s="298" t="s">
        <v>60</v>
      </c>
      <c r="L60" s="305">
        <v>121</v>
      </c>
      <c r="M60" s="306">
        <v>285.2</v>
      </c>
      <c r="N60" s="306">
        <v>285.3</v>
      </c>
      <c r="O60" s="308">
        <v>285.3</v>
      </c>
      <c r="P60" s="308">
        <f>O60/M60*100</f>
        <v>100.03506311360451</v>
      </c>
      <c r="Q60" s="308">
        <f>O60/N60*100</f>
        <v>100</v>
      </c>
    </row>
    <row r="61" spans="1:17" x14ac:dyDescent="0.25">
      <c r="A61" s="296"/>
      <c r="B61" s="300"/>
      <c r="C61" s="296"/>
      <c r="D61" s="300"/>
      <c r="E61" s="300"/>
      <c r="F61" s="303"/>
      <c r="G61" s="303"/>
      <c r="H61" s="300"/>
      <c r="I61" s="296"/>
      <c r="J61" s="296"/>
      <c r="K61" s="296"/>
      <c r="L61" s="305"/>
      <c r="M61" s="307"/>
      <c r="N61" s="307"/>
      <c r="O61" s="309"/>
      <c r="P61" s="309"/>
      <c r="Q61" s="309"/>
    </row>
    <row r="62" spans="1:17" x14ac:dyDescent="0.25">
      <c r="A62" s="296"/>
      <c r="B62" s="300"/>
      <c r="C62" s="296"/>
      <c r="D62" s="300"/>
      <c r="E62" s="300"/>
      <c r="F62" s="303"/>
      <c r="G62" s="303"/>
      <c r="H62" s="300"/>
      <c r="I62" s="296"/>
      <c r="J62" s="296"/>
      <c r="K62" s="296"/>
      <c r="L62" s="263">
        <v>129</v>
      </c>
      <c r="M62" s="107">
        <v>86.1</v>
      </c>
      <c r="N62" s="107">
        <v>78.8</v>
      </c>
      <c r="O62" s="199">
        <v>78.8</v>
      </c>
      <c r="P62" s="199">
        <f t="shared" ref="P62:P68" si="4">O62/M62*100</f>
        <v>91.521486643437868</v>
      </c>
      <c r="Q62" s="199">
        <f t="shared" ref="Q62:Q68" si="5">O62/N62*100</f>
        <v>100</v>
      </c>
    </row>
    <row r="63" spans="1:17" x14ac:dyDescent="0.25">
      <c r="A63" s="296"/>
      <c r="B63" s="300"/>
      <c r="C63" s="296"/>
      <c r="D63" s="300"/>
      <c r="E63" s="300"/>
      <c r="F63" s="303"/>
      <c r="G63" s="303"/>
      <c r="H63" s="300"/>
      <c r="I63" s="296"/>
      <c r="J63" s="296"/>
      <c r="K63" s="296"/>
      <c r="L63" s="259">
        <v>244</v>
      </c>
      <c r="M63" s="107">
        <v>4.2</v>
      </c>
      <c r="N63" s="235">
        <v>39.200000000000003</v>
      </c>
      <c r="O63" s="199">
        <v>39.200000000000003</v>
      </c>
      <c r="P63" s="199">
        <f t="shared" si="4"/>
        <v>933.33333333333337</v>
      </c>
      <c r="Q63" s="199">
        <f t="shared" si="5"/>
        <v>100</v>
      </c>
    </row>
    <row r="64" spans="1:17" ht="46.5" customHeight="1" x14ac:dyDescent="0.25">
      <c r="A64" s="295" t="s">
        <v>127</v>
      </c>
      <c r="B64" s="293">
        <v>4</v>
      </c>
      <c r="C64" s="295"/>
      <c r="D64" s="293"/>
      <c r="E64" s="293"/>
      <c r="F64" s="294" t="s">
        <v>321</v>
      </c>
      <c r="G64" s="256" t="s">
        <v>100</v>
      </c>
      <c r="H64" s="255">
        <v>933</v>
      </c>
      <c r="I64" s="255"/>
      <c r="J64" s="254"/>
      <c r="K64" s="254"/>
      <c r="L64" s="255"/>
      <c r="M64" s="231">
        <f>M65</f>
        <v>739</v>
      </c>
      <c r="N64" s="231">
        <f>N65</f>
        <v>997.9</v>
      </c>
      <c r="O64" s="197">
        <f>O65</f>
        <v>997.9</v>
      </c>
      <c r="P64" s="197">
        <f t="shared" si="4"/>
        <v>135.03382949932342</v>
      </c>
      <c r="Q64" s="197">
        <f t="shared" si="5"/>
        <v>100</v>
      </c>
    </row>
    <row r="65" spans="1:17" ht="21" x14ac:dyDescent="0.25">
      <c r="A65" s="295"/>
      <c r="B65" s="293"/>
      <c r="C65" s="295"/>
      <c r="D65" s="293"/>
      <c r="E65" s="293"/>
      <c r="F65" s="294"/>
      <c r="G65" s="256" t="s">
        <v>130</v>
      </c>
      <c r="H65" s="255">
        <v>933</v>
      </c>
      <c r="I65" s="255"/>
      <c r="J65" s="254"/>
      <c r="K65" s="254"/>
      <c r="L65" s="255"/>
      <c r="M65" s="232">
        <f>SUM(M68:M71)</f>
        <v>739</v>
      </c>
      <c r="N65" s="232">
        <f>SUM(N68:N71)</f>
        <v>997.9</v>
      </c>
      <c r="O65" s="198">
        <f>SUM(O68:O71)</f>
        <v>997.9</v>
      </c>
      <c r="P65" s="198">
        <f t="shared" si="4"/>
        <v>135.03382949932342</v>
      </c>
      <c r="Q65" s="198">
        <f t="shared" si="5"/>
        <v>100</v>
      </c>
    </row>
    <row r="66" spans="1:17" x14ac:dyDescent="0.25">
      <c r="A66" s="313" t="s">
        <v>127</v>
      </c>
      <c r="B66" s="305">
        <v>4</v>
      </c>
      <c r="C66" s="313" t="s">
        <v>16</v>
      </c>
      <c r="D66" s="305"/>
      <c r="E66" s="305"/>
      <c r="F66" s="316" t="s">
        <v>61</v>
      </c>
      <c r="G66" s="265" t="s">
        <v>100</v>
      </c>
      <c r="H66" s="263">
        <v>933</v>
      </c>
      <c r="I66" s="263"/>
      <c r="J66" s="264"/>
      <c r="K66" s="264"/>
      <c r="L66" s="263"/>
      <c r="M66" s="107">
        <f>M67</f>
        <v>739</v>
      </c>
      <c r="N66" s="107">
        <f>N67</f>
        <v>997.9</v>
      </c>
      <c r="O66" s="199">
        <f>O67</f>
        <v>997.9</v>
      </c>
      <c r="P66" s="199">
        <f t="shared" si="4"/>
        <v>135.03382949932342</v>
      </c>
      <c r="Q66" s="199">
        <f t="shared" si="5"/>
        <v>100</v>
      </c>
    </row>
    <row r="67" spans="1:17" ht="73.5" customHeight="1" x14ac:dyDescent="0.25">
      <c r="A67" s="313"/>
      <c r="B67" s="305"/>
      <c r="C67" s="313"/>
      <c r="D67" s="305"/>
      <c r="E67" s="305"/>
      <c r="F67" s="316"/>
      <c r="G67" s="265" t="s">
        <v>130</v>
      </c>
      <c r="H67" s="263">
        <v>933</v>
      </c>
      <c r="I67" s="263"/>
      <c r="J67" s="264"/>
      <c r="K67" s="264"/>
      <c r="L67" s="263"/>
      <c r="M67" s="235">
        <f>SUM(M68:M71)</f>
        <v>739</v>
      </c>
      <c r="N67" s="235">
        <f>SUM(N68:N71)</f>
        <v>997.9</v>
      </c>
      <c r="O67" s="200">
        <f>SUM(O68:O71)</f>
        <v>997.9</v>
      </c>
      <c r="P67" s="200">
        <f t="shared" si="4"/>
        <v>135.03382949932342</v>
      </c>
      <c r="Q67" s="200">
        <f t="shared" si="5"/>
        <v>100</v>
      </c>
    </row>
    <row r="68" spans="1:17" ht="15" customHeight="1" x14ac:dyDescent="0.25">
      <c r="A68" s="298" t="s">
        <v>127</v>
      </c>
      <c r="B68" s="299">
        <v>4</v>
      </c>
      <c r="C68" s="313" t="s">
        <v>16</v>
      </c>
      <c r="D68" s="305">
        <v>1</v>
      </c>
      <c r="E68" s="305"/>
      <c r="F68" s="302" t="s">
        <v>322</v>
      </c>
      <c r="G68" s="302" t="s">
        <v>130</v>
      </c>
      <c r="H68" s="299">
        <v>933</v>
      </c>
      <c r="I68" s="298" t="s">
        <v>91</v>
      </c>
      <c r="J68" s="298" t="s">
        <v>157</v>
      </c>
      <c r="K68" s="298" t="s">
        <v>62</v>
      </c>
      <c r="L68" s="299">
        <v>121</v>
      </c>
      <c r="M68" s="306">
        <v>495.5</v>
      </c>
      <c r="N68" s="306">
        <v>518.79999999999995</v>
      </c>
      <c r="O68" s="308">
        <v>518.79999999999995</v>
      </c>
      <c r="P68" s="308">
        <f t="shared" si="4"/>
        <v>104.70232088799192</v>
      </c>
      <c r="Q68" s="308">
        <f t="shared" si="5"/>
        <v>100</v>
      </c>
    </row>
    <row r="69" spans="1:17" x14ac:dyDescent="0.25">
      <c r="A69" s="296"/>
      <c r="B69" s="300"/>
      <c r="C69" s="313"/>
      <c r="D69" s="305"/>
      <c r="E69" s="305"/>
      <c r="F69" s="303"/>
      <c r="G69" s="303"/>
      <c r="H69" s="300"/>
      <c r="I69" s="296"/>
      <c r="J69" s="296"/>
      <c r="K69" s="296"/>
      <c r="L69" s="301"/>
      <c r="M69" s="307"/>
      <c r="N69" s="307"/>
      <c r="O69" s="309"/>
      <c r="P69" s="309"/>
      <c r="Q69" s="309"/>
    </row>
    <row r="70" spans="1:17" x14ac:dyDescent="0.25">
      <c r="A70" s="297"/>
      <c r="B70" s="301"/>
      <c r="C70" s="313"/>
      <c r="D70" s="305"/>
      <c r="E70" s="305"/>
      <c r="F70" s="304"/>
      <c r="G70" s="303"/>
      <c r="H70" s="300"/>
      <c r="I70" s="296"/>
      <c r="J70" s="296"/>
      <c r="K70" s="296"/>
      <c r="L70" s="276">
        <v>129</v>
      </c>
      <c r="M70" s="107">
        <v>149.6</v>
      </c>
      <c r="N70" s="107">
        <v>152.1</v>
      </c>
      <c r="O70" s="199">
        <v>152.1</v>
      </c>
      <c r="P70" s="199">
        <f t="shared" ref="P70:P76" si="6">O70/M70*100</f>
        <v>101.67112299465239</v>
      </c>
      <c r="Q70" s="199">
        <f t="shared" ref="Q70:Q76" si="7">O70/N70*100</f>
        <v>100</v>
      </c>
    </row>
    <row r="71" spans="1:17" ht="22.5" x14ac:dyDescent="0.25">
      <c r="A71" s="257" t="s">
        <v>127</v>
      </c>
      <c r="B71" s="259">
        <v>4</v>
      </c>
      <c r="C71" s="277" t="s">
        <v>16</v>
      </c>
      <c r="D71" s="276">
        <v>3</v>
      </c>
      <c r="E71" s="276"/>
      <c r="F71" s="278" t="s">
        <v>323</v>
      </c>
      <c r="G71" s="304"/>
      <c r="H71" s="301"/>
      <c r="I71" s="297"/>
      <c r="J71" s="297"/>
      <c r="K71" s="297"/>
      <c r="L71" s="279">
        <v>244</v>
      </c>
      <c r="M71" s="107">
        <v>93.9</v>
      </c>
      <c r="N71" s="107">
        <v>327</v>
      </c>
      <c r="O71" s="199">
        <v>327</v>
      </c>
      <c r="P71" s="199">
        <f t="shared" si="6"/>
        <v>348.24281150159743</v>
      </c>
      <c r="Q71" s="199">
        <f t="shared" si="7"/>
        <v>100</v>
      </c>
    </row>
    <row r="72" spans="1:17" x14ac:dyDescent="0.25">
      <c r="A72" s="295" t="s">
        <v>127</v>
      </c>
      <c r="B72" s="293">
        <v>5</v>
      </c>
      <c r="C72" s="295"/>
      <c r="D72" s="293"/>
      <c r="E72" s="293"/>
      <c r="F72" s="294" t="s">
        <v>324</v>
      </c>
      <c r="G72" s="256" t="s">
        <v>100</v>
      </c>
      <c r="H72" s="255">
        <v>933</v>
      </c>
      <c r="I72" s="255"/>
      <c r="J72" s="254"/>
      <c r="K72" s="254"/>
      <c r="L72" s="255"/>
      <c r="M72" s="231">
        <f>M73</f>
        <v>6003.9</v>
      </c>
      <c r="N72" s="231">
        <f>N73</f>
        <v>5657.5</v>
      </c>
      <c r="O72" s="197">
        <f>O73</f>
        <v>5657.5</v>
      </c>
      <c r="P72" s="197">
        <f t="shared" si="6"/>
        <v>94.230416895684471</v>
      </c>
      <c r="Q72" s="197">
        <f t="shared" si="7"/>
        <v>100</v>
      </c>
    </row>
    <row r="73" spans="1:17" ht="21" x14ac:dyDescent="0.25">
      <c r="A73" s="295"/>
      <c r="B73" s="293"/>
      <c r="C73" s="295"/>
      <c r="D73" s="293"/>
      <c r="E73" s="293"/>
      <c r="F73" s="294"/>
      <c r="G73" s="256" t="s">
        <v>130</v>
      </c>
      <c r="H73" s="255">
        <v>933</v>
      </c>
      <c r="I73" s="255"/>
      <c r="J73" s="254"/>
      <c r="K73" s="254"/>
      <c r="L73" s="255"/>
      <c r="M73" s="232">
        <f>SUM(M76:M80)</f>
        <v>6003.9</v>
      </c>
      <c r="N73" s="232">
        <f>SUM(N76:N80)</f>
        <v>5657.5</v>
      </c>
      <c r="O73" s="198">
        <f>SUM(O76:O80)</f>
        <v>5657.5</v>
      </c>
      <c r="P73" s="198">
        <f t="shared" si="6"/>
        <v>94.230416895684471</v>
      </c>
      <c r="Q73" s="198">
        <f t="shared" si="7"/>
        <v>100</v>
      </c>
    </row>
    <row r="74" spans="1:17" x14ac:dyDescent="0.25">
      <c r="A74" s="313" t="s">
        <v>127</v>
      </c>
      <c r="B74" s="305">
        <v>5</v>
      </c>
      <c r="C74" s="313" t="s">
        <v>91</v>
      </c>
      <c r="D74" s="305"/>
      <c r="E74" s="305"/>
      <c r="F74" s="316" t="s">
        <v>325</v>
      </c>
      <c r="G74" s="265" t="s">
        <v>100</v>
      </c>
      <c r="H74" s="263">
        <v>933</v>
      </c>
      <c r="I74" s="263"/>
      <c r="J74" s="264"/>
      <c r="K74" s="264"/>
      <c r="L74" s="263"/>
      <c r="M74" s="107">
        <f>M75</f>
        <v>6003.9</v>
      </c>
      <c r="N74" s="107">
        <f>N75</f>
        <v>5657.5</v>
      </c>
      <c r="O74" s="199">
        <f>O75</f>
        <v>5657.5</v>
      </c>
      <c r="P74" s="199">
        <f t="shared" si="6"/>
        <v>94.230416895684471</v>
      </c>
      <c r="Q74" s="199">
        <f t="shared" si="7"/>
        <v>100</v>
      </c>
    </row>
    <row r="75" spans="1:17" ht="22.5" x14ac:dyDescent="0.25">
      <c r="A75" s="313"/>
      <c r="B75" s="305"/>
      <c r="C75" s="313"/>
      <c r="D75" s="305"/>
      <c r="E75" s="305"/>
      <c r="F75" s="316"/>
      <c r="G75" s="265" t="s">
        <v>130</v>
      </c>
      <c r="H75" s="263">
        <v>933</v>
      </c>
      <c r="I75" s="263"/>
      <c r="J75" s="264"/>
      <c r="K75" s="264"/>
      <c r="L75" s="263"/>
      <c r="M75" s="200">
        <f>SUM(M76:M81)</f>
        <v>6003.9</v>
      </c>
      <c r="N75" s="200">
        <f>SUM(N76:N81)</f>
        <v>5657.5</v>
      </c>
      <c r="O75" s="200">
        <f>SUM(O76:O81)</f>
        <v>5657.5</v>
      </c>
      <c r="P75" s="200">
        <f t="shared" si="6"/>
        <v>94.230416895684471</v>
      </c>
      <c r="Q75" s="200">
        <f t="shared" si="7"/>
        <v>100</v>
      </c>
    </row>
    <row r="76" spans="1:17" x14ac:dyDescent="0.25">
      <c r="A76" s="298" t="s">
        <v>127</v>
      </c>
      <c r="B76" s="299">
        <v>5</v>
      </c>
      <c r="C76" s="298" t="s">
        <v>91</v>
      </c>
      <c r="D76" s="299">
        <v>1</v>
      </c>
      <c r="E76" s="299"/>
      <c r="F76" s="302" t="s">
        <v>326</v>
      </c>
      <c r="G76" s="302" t="s">
        <v>130</v>
      </c>
      <c r="H76" s="299">
        <v>933</v>
      </c>
      <c r="I76" s="298" t="s">
        <v>91</v>
      </c>
      <c r="J76" s="298" t="s">
        <v>157</v>
      </c>
      <c r="K76" s="298" t="s">
        <v>161</v>
      </c>
      <c r="L76" s="305">
        <v>121</v>
      </c>
      <c r="M76" s="306">
        <v>2602.1999999999998</v>
      </c>
      <c r="N76" s="306">
        <v>3813.6</v>
      </c>
      <c r="O76" s="308">
        <v>3813.6</v>
      </c>
      <c r="P76" s="308">
        <f t="shared" si="6"/>
        <v>146.55291676273922</v>
      </c>
      <c r="Q76" s="308">
        <f t="shared" si="7"/>
        <v>100</v>
      </c>
    </row>
    <row r="77" spans="1:17" x14ac:dyDescent="0.25">
      <c r="A77" s="296"/>
      <c r="B77" s="300"/>
      <c r="C77" s="296"/>
      <c r="D77" s="300"/>
      <c r="E77" s="300"/>
      <c r="F77" s="303"/>
      <c r="G77" s="303"/>
      <c r="H77" s="300"/>
      <c r="I77" s="296"/>
      <c r="J77" s="296"/>
      <c r="K77" s="296"/>
      <c r="L77" s="305"/>
      <c r="M77" s="307"/>
      <c r="N77" s="307"/>
      <c r="O77" s="309"/>
      <c r="P77" s="309"/>
      <c r="Q77" s="309"/>
    </row>
    <row r="78" spans="1:17" x14ac:dyDescent="0.25">
      <c r="A78" s="296"/>
      <c r="B78" s="300"/>
      <c r="C78" s="296"/>
      <c r="D78" s="300"/>
      <c r="E78" s="300"/>
      <c r="F78" s="303"/>
      <c r="G78" s="303"/>
      <c r="H78" s="300"/>
      <c r="I78" s="296"/>
      <c r="J78" s="296"/>
      <c r="K78" s="296"/>
      <c r="L78" s="263">
        <v>122</v>
      </c>
      <c r="M78" s="107">
        <v>10</v>
      </c>
      <c r="N78" s="107">
        <v>1.4</v>
      </c>
      <c r="O78" s="199">
        <v>1.4</v>
      </c>
      <c r="P78" s="199">
        <f>O78/M78*100</f>
        <v>13.999999999999998</v>
      </c>
      <c r="Q78" s="199">
        <f>O78/N78*100</f>
        <v>100</v>
      </c>
    </row>
    <row r="79" spans="1:17" x14ac:dyDescent="0.25">
      <c r="A79" s="297"/>
      <c r="B79" s="301"/>
      <c r="C79" s="297"/>
      <c r="D79" s="301"/>
      <c r="E79" s="301"/>
      <c r="F79" s="304"/>
      <c r="G79" s="304"/>
      <c r="H79" s="300"/>
      <c r="I79" s="296"/>
      <c r="J79" s="296"/>
      <c r="K79" s="296"/>
      <c r="L79" s="263">
        <v>129</v>
      </c>
      <c r="M79" s="107">
        <v>785.9</v>
      </c>
      <c r="N79" s="107">
        <v>1128</v>
      </c>
      <c r="O79" s="199">
        <v>1128</v>
      </c>
      <c r="P79" s="199">
        <f>O79/M79*100</f>
        <v>143.52971115918055</v>
      </c>
      <c r="Q79" s="199">
        <f>O79/N79*100</f>
        <v>100</v>
      </c>
    </row>
    <row r="80" spans="1:17" x14ac:dyDescent="0.25">
      <c r="A80" s="298" t="s">
        <v>127</v>
      </c>
      <c r="B80" s="299">
        <v>5</v>
      </c>
      <c r="C80" s="298" t="s">
        <v>91</v>
      </c>
      <c r="D80" s="299">
        <v>3</v>
      </c>
      <c r="E80" s="299"/>
      <c r="F80" s="302" t="s">
        <v>323</v>
      </c>
      <c r="G80" s="302" t="s">
        <v>130</v>
      </c>
      <c r="H80" s="300"/>
      <c r="I80" s="296"/>
      <c r="J80" s="296"/>
      <c r="K80" s="296"/>
      <c r="L80" s="299">
        <v>244</v>
      </c>
      <c r="M80" s="306">
        <v>2605.8000000000002</v>
      </c>
      <c r="N80" s="306">
        <v>714.5</v>
      </c>
      <c r="O80" s="308">
        <v>714.5</v>
      </c>
      <c r="P80" s="308">
        <f>O80/M80*100</f>
        <v>27.419602425358814</v>
      </c>
      <c r="Q80" s="308">
        <f>O80/N80*100</f>
        <v>100</v>
      </c>
    </row>
    <row r="81" spans="1:17" x14ac:dyDescent="0.25">
      <c r="A81" s="297"/>
      <c r="B81" s="301"/>
      <c r="C81" s="297"/>
      <c r="D81" s="301"/>
      <c r="E81" s="301"/>
      <c r="F81" s="304"/>
      <c r="G81" s="304"/>
      <c r="H81" s="301"/>
      <c r="I81" s="297"/>
      <c r="J81" s="297"/>
      <c r="K81" s="297"/>
      <c r="L81" s="301"/>
      <c r="M81" s="307"/>
      <c r="N81" s="307"/>
      <c r="O81" s="309"/>
      <c r="P81" s="309"/>
      <c r="Q81" s="309"/>
    </row>
  </sheetData>
  <mergeCells count="273">
    <mergeCell ref="J76:J81"/>
    <mergeCell ref="K76:K81"/>
    <mergeCell ref="L76:L77"/>
    <mergeCell ref="M76:M77"/>
    <mergeCell ref="N76:N77"/>
    <mergeCell ref="O76:O77"/>
    <mergeCell ref="P76:P77"/>
    <mergeCell ref="Q76:Q77"/>
    <mergeCell ref="A80:A81"/>
    <mergeCell ref="B80:B81"/>
    <mergeCell ref="C80:C81"/>
    <mergeCell ref="D80:D81"/>
    <mergeCell ref="E80:E81"/>
    <mergeCell ref="F80:F81"/>
    <mergeCell ref="G80:G81"/>
    <mergeCell ref="L80:L81"/>
    <mergeCell ref="M80:M81"/>
    <mergeCell ref="N80:N81"/>
    <mergeCell ref="O80:O81"/>
    <mergeCell ref="P80:P81"/>
    <mergeCell ref="Q80:Q81"/>
    <mergeCell ref="A76:A79"/>
    <mergeCell ref="B76:B79"/>
    <mergeCell ref="C76:C79"/>
    <mergeCell ref="D76:D79"/>
    <mergeCell ref="E76:E79"/>
    <mergeCell ref="F76:F79"/>
    <mergeCell ref="G76:G79"/>
    <mergeCell ref="H76:H81"/>
    <mergeCell ref="I76:I81"/>
    <mergeCell ref="P68:P69"/>
    <mergeCell ref="Q68:Q69"/>
    <mergeCell ref="A72:A73"/>
    <mergeCell ref="B72:B73"/>
    <mergeCell ref="C72:C73"/>
    <mergeCell ref="D72:D73"/>
    <mergeCell ref="E72:E73"/>
    <mergeCell ref="F72:F73"/>
    <mergeCell ref="A74:A75"/>
    <mergeCell ref="B74:B75"/>
    <mergeCell ref="C74:C75"/>
    <mergeCell ref="D74:D75"/>
    <mergeCell ref="E74:E75"/>
    <mergeCell ref="F74:F75"/>
    <mergeCell ref="G68:G71"/>
    <mergeCell ref="H68:H71"/>
    <mergeCell ref="I68:I71"/>
    <mergeCell ref="J68:J71"/>
    <mergeCell ref="K68:K71"/>
    <mergeCell ref="L68:L69"/>
    <mergeCell ref="M68:M69"/>
    <mergeCell ref="N68:N69"/>
    <mergeCell ref="O68:O69"/>
    <mergeCell ref="A66:A67"/>
    <mergeCell ref="B66:B67"/>
    <mergeCell ref="C66:C67"/>
    <mergeCell ref="D66:D67"/>
    <mergeCell ref="E66:E67"/>
    <mergeCell ref="F66:F67"/>
    <mergeCell ref="A68:A70"/>
    <mergeCell ref="B68:B70"/>
    <mergeCell ref="C68:C70"/>
    <mergeCell ref="D68:D70"/>
    <mergeCell ref="E68:E70"/>
    <mergeCell ref="F68:F70"/>
    <mergeCell ref="J60:J63"/>
    <mergeCell ref="K60:K63"/>
    <mergeCell ref="L60:L61"/>
    <mergeCell ref="M60:M61"/>
    <mergeCell ref="N60:N61"/>
    <mergeCell ref="O60:O61"/>
    <mergeCell ref="P60:P61"/>
    <mergeCell ref="Q60:Q61"/>
    <mergeCell ref="A64:A65"/>
    <mergeCell ref="B64:B65"/>
    <mergeCell ref="C64:C65"/>
    <mergeCell ref="D64:D65"/>
    <mergeCell ref="E64:E65"/>
    <mergeCell ref="F64:F65"/>
    <mergeCell ref="A60:A63"/>
    <mergeCell ref="B60:B63"/>
    <mergeCell ref="C60:C63"/>
    <mergeCell ref="D60:D63"/>
    <mergeCell ref="E60:E63"/>
    <mergeCell ref="F60:F63"/>
    <mergeCell ref="G60:G63"/>
    <mergeCell ref="H60:H63"/>
    <mergeCell ref="I60:I63"/>
    <mergeCell ref="L54:L55"/>
    <mergeCell ref="M54:M55"/>
    <mergeCell ref="N54:N55"/>
    <mergeCell ref="O54:O55"/>
    <mergeCell ref="P54:P55"/>
    <mergeCell ref="Q54:Q55"/>
    <mergeCell ref="A56:A59"/>
    <mergeCell ref="B56:B59"/>
    <mergeCell ref="C56:C59"/>
    <mergeCell ref="D56:D59"/>
    <mergeCell ref="E56:E59"/>
    <mergeCell ref="F56:F59"/>
    <mergeCell ref="G56:G59"/>
    <mergeCell ref="H56:H59"/>
    <mergeCell ref="I56:I58"/>
    <mergeCell ref="J56:J59"/>
    <mergeCell ref="K56:K58"/>
    <mergeCell ref="L58:L59"/>
    <mergeCell ref="Q47:Q48"/>
    <mergeCell ref="L49:L50"/>
    <mergeCell ref="M49:M50"/>
    <mergeCell ref="N49:N50"/>
    <mergeCell ref="O49:O50"/>
    <mergeCell ref="P49:P50"/>
    <mergeCell ref="Q49:Q50"/>
    <mergeCell ref="A51:A55"/>
    <mergeCell ref="B51:B55"/>
    <mergeCell ref="C51:C55"/>
    <mergeCell ref="D51:D55"/>
    <mergeCell ref="E51:E55"/>
    <mergeCell ref="F51:F55"/>
    <mergeCell ref="G51:G55"/>
    <mergeCell ref="H51:H55"/>
    <mergeCell ref="I51:I55"/>
    <mergeCell ref="J51:J55"/>
    <mergeCell ref="K51:K55"/>
    <mergeCell ref="L51:L52"/>
    <mergeCell ref="M51:M52"/>
    <mergeCell ref="N51:N52"/>
    <mergeCell ref="O51:O52"/>
    <mergeCell ref="P51:P52"/>
    <mergeCell ref="Q51:Q52"/>
    <mergeCell ref="P40:P41"/>
    <mergeCell ref="Q40:Q41"/>
    <mergeCell ref="A44:A50"/>
    <mergeCell ref="B44:B50"/>
    <mergeCell ref="C44:C50"/>
    <mergeCell ref="D44:D50"/>
    <mergeCell ref="E44:E50"/>
    <mergeCell ref="F44:F50"/>
    <mergeCell ref="G44:G50"/>
    <mergeCell ref="H44:H50"/>
    <mergeCell ref="I44:I50"/>
    <mergeCell ref="J44:J50"/>
    <mergeCell ref="K44:K50"/>
    <mergeCell ref="L44:L45"/>
    <mergeCell ref="M44:M45"/>
    <mergeCell ref="N44:N45"/>
    <mergeCell ref="O44:O45"/>
    <mergeCell ref="P44:P45"/>
    <mergeCell ref="Q44:Q45"/>
    <mergeCell ref="L47:L48"/>
    <mergeCell ref="M47:M48"/>
    <mergeCell ref="N47:N48"/>
    <mergeCell ref="O47:O48"/>
    <mergeCell ref="P47:P48"/>
    <mergeCell ref="G40:G43"/>
    <mergeCell ref="H40:H43"/>
    <mergeCell ref="I40:I43"/>
    <mergeCell ref="J40:J43"/>
    <mergeCell ref="K40:K43"/>
    <mergeCell ref="L40:L41"/>
    <mergeCell ref="M40:M41"/>
    <mergeCell ref="N40:N41"/>
    <mergeCell ref="O40:O41"/>
    <mergeCell ref="A38:A39"/>
    <mergeCell ref="B38:B39"/>
    <mergeCell ref="C38:C39"/>
    <mergeCell ref="D38:D39"/>
    <mergeCell ref="E38:E39"/>
    <mergeCell ref="F38:F39"/>
    <mergeCell ref="A40:A43"/>
    <mergeCell ref="B40:B43"/>
    <mergeCell ref="C40:C43"/>
    <mergeCell ref="D40:D43"/>
    <mergeCell ref="E40:E43"/>
    <mergeCell ref="F40:F43"/>
    <mergeCell ref="J29:J34"/>
    <mergeCell ref="K29:K32"/>
    <mergeCell ref="L29:L31"/>
    <mergeCell ref="M29:M31"/>
    <mergeCell ref="N29:N31"/>
    <mergeCell ref="O29:O31"/>
    <mergeCell ref="P29:P31"/>
    <mergeCell ref="Q29:Q31"/>
    <mergeCell ref="E35:E37"/>
    <mergeCell ref="J35:J37"/>
    <mergeCell ref="L35:L36"/>
    <mergeCell ref="A29:A37"/>
    <mergeCell ref="B29:B37"/>
    <mergeCell ref="C29:C37"/>
    <mergeCell ref="D29:D37"/>
    <mergeCell ref="E29:E34"/>
    <mergeCell ref="F29:F37"/>
    <mergeCell ref="G29:G37"/>
    <mergeCell ref="H29:H37"/>
    <mergeCell ref="I29:I37"/>
    <mergeCell ref="L22:L23"/>
    <mergeCell ref="M22:M23"/>
    <mergeCell ref="N22:N23"/>
    <mergeCell ref="O22:O23"/>
    <mergeCell ref="P22:P23"/>
    <mergeCell ref="Q22:Q23"/>
    <mergeCell ref="A26:A28"/>
    <mergeCell ref="B26:B28"/>
    <mergeCell ref="C26:C28"/>
    <mergeCell ref="D26:D28"/>
    <mergeCell ref="E26:E28"/>
    <mergeCell ref="F26:F28"/>
    <mergeCell ref="G26:G28"/>
    <mergeCell ref="H26:H28"/>
    <mergeCell ref="I26:I28"/>
    <mergeCell ref="J26:J28"/>
    <mergeCell ref="K26:K28"/>
    <mergeCell ref="L26:L28"/>
    <mergeCell ref="M26:M28"/>
    <mergeCell ref="N26:N28"/>
    <mergeCell ref="O26:O28"/>
    <mergeCell ref="P26:P28"/>
    <mergeCell ref="Q26:Q28"/>
    <mergeCell ref="J20:J21"/>
    <mergeCell ref="K20:K21"/>
    <mergeCell ref="A22:A25"/>
    <mergeCell ref="B22:B25"/>
    <mergeCell ref="C22:C25"/>
    <mergeCell ref="D22:D25"/>
    <mergeCell ref="E22:E25"/>
    <mergeCell ref="F22:F25"/>
    <mergeCell ref="G22:G25"/>
    <mergeCell ref="H22:H25"/>
    <mergeCell ref="I22:I25"/>
    <mergeCell ref="J22:J25"/>
    <mergeCell ref="K22:K25"/>
    <mergeCell ref="A20:A21"/>
    <mergeCell ref="B20:B21"/>
    <mergeCell ref="C20:C21"/>
    <mergeCell ref="D20:D21"/>
    <mergeCell ref="E20:E21"/>
    <mergeCell ref="F20:F21"/>
    <mergeCell ref="G20:G21"/>
    <mergeCell ref="H20:H21"/>
    <mergeCell ref="I20:I21"/>
    <mergeCell ref="A16:A17"/>
    <mergeCell ref="B16:B17"/>
    <mergeCell ref="C16:C17"/>
    <mergeCell ref="D16:D17"/>
    <mergeCell ref="E16:E17"/>
    <mergeCell ref="F16:F17"/>
    <mergeCell ref="A14:A15"/>
    <mergeCell ref="B14:B15"/>
    <mergeCell ref="A18:A19"/>
    <mergeCell ref="B18:B19"/>
    <mergeCell ref="C18:C19"/>
    <mergeCell ref="D18:D19"/>
    <mergeCell ref="E18:E19"/>
    <mergeCell ref="F18:F19"/>
    <mergeCell ref="A12:E12"/>
    <mergeCell ref="F12:F13"/>
    <mergeCell ref="G12:G13"/>
    <mergeCell ref="H12:L12"/>
    <mergeCell ref="M12:O12"/>
    <mergeCell ref="P12:Q12"/>
    <mergeCell ref="C14:C15"/>
    <mergeCell ref="D14:D15"/>
    <mergeCell ref="E14:E15"/>
    <mergeCell ref="F14:F15"/>
    <mergeCell ref="O1:Q1"/>
    <mergeCell ref="O2:Q2"/>
    <mergeCell ref="O3:Q3"/>
    <mergeCell ref="O4:Q4"/>
    <mergeCell ref="B7:P7"/>
    <mergeCell ref="F8:N8"/>
    <mergeCell ref="F9:N9"/>
    <mergeCell ref="G10:L10"/>
    <mergeCell ref="A11:Q11"/>
  </mergeCells>
  <pageMargins left="0.48958333333333331" right="0.70866141732283472" top="0.29166666666666669"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J43" sqref="J43"/>
    </sheetView>
  </sheetViews>
  <sheetFormatPr defaultRowHeight="15" x14ac:dyDescent="0.25"/>
  <cols>
    <col min="2" max="2" width="5" customWidth="1"/>
    <col min="3" max="3" width="30" customWidth="1"/>
    <col min="4" max="4" width="48.140625" customWidth="1"/>
    <col min="6" max="6" width="13.5703125" customWidth="1"/>
    <col min="7" max="7" width="11.140625" customWidth="1"/>
  </cols>
  <sheetData>
    <row r="1" spans="1:7" x14ac:dyDescent="0.25">
      <c r="A1" s="331" t="s">
        <v>387</v>
      </c>
      <c r="B1" s="332"/>
      <c r="C1" s="332"/>
      <c r="D1" s="332"/>
      <c r="E1" s="332"/>
      <c r="F1" s="332"/>
      <c r="G1" s="332"/>
    </row>
    <row r="2" spans="1:7" ht="39.75" customHeight="1" x14ac:dyDescent="0.25">
      <c r="A2" s="331" t="s">
        <v>461</v>
      </c>
      <c r="B2" s="332"/>
      <c r="C2" s="332"/>
      <c r="D2" s="332"/>
      <c r="E2" s="332"/>
      <c r="F2" s="332"/>
      <c r="G2" s="332"/>
    </row>
    <row r="3" spans="1:7" ht="15" customHeight="1" x14ac:dyDescent="0.25">
      <c r="A3" s="333" t="s">
        <v>79</v>
      </c>
      <c r="B3" s="333"/>
      <c r="C3" s="334" t="s">
        <v>101</v>
      </c>
      <c r="D3" s="334" t="s">
        <v>102</v>
      </c>
      <c r="E3" s="334" t="s">
        <v>388</v>
      </c>
      <c r="F3" s="335"/>
      <c r="G3" s="336" t="s">
        <v>389</v>
      </c>
    </row>
    <row r="4" spans="1:7" ht="15" customHeight="1" x14ac:dyDescent="0.25">
      <c r="A4" s="333"/>
      <c r="B4" s="333"/>
      <c r="C4" s="334"/>
      <c r="D4" s="334"/>
      <c r="E4" s="336" t="s">
        <v>390</v>
      </c>
      <c r="F4" s="336" t="s">
        <v>118</v>
      </c>
      <c r="G4" s="335"/>
    </row>
    <row r="5" spans="1:7" ht="21" customHeight="1" x14ac:dyDescent="0.25">
      <c r="A5" s="12" t="s">
        <v>84</v>
      </c>
      <c r="B5" s="12" t="s">
        <v>80</v>
      </c>
      <c r="C5" s="334"/>
      <c r="D5" s="334"/>
      <c r="E5" s="336"/>
      <c r="F5" s="336"/>
      <c r="G5" s="335"/>
    </row>
    <row r="6" spans="1:7" x14ac:dyDescent="0.25">
      <c r="A6" s="324" t="s">
        <v>127</v>
      </c>
      <c r="B6" s="327"/>
      <c r="C6" s="318" t="s">
        <v>42</v>
      </c>
      <c r="D6" s="275" t="s">
        <v>391</v>
      </c>
      <c r="E6" s="236">
        <f>E7</f>
        <v>66501.5</v>
      </c>
      <c r="F6" s="236">
        <f>F7</f>
        <v>66101.399999999994</v>
      </c>
      <c r="G6" s="237">
        <f t="shared" ref="G6:G11" si="0">F6/E6</f>
        <v>0.99398359435501449</v>
      </c>
    </row>
    <row r="7" spans="1:7" x14ac:dyDescent="0.25">
      <c r="A7" s="325"/>
      <c r="B7" s="328"/>
      <c r="C7" s="319"/>
      <c r="D7" s="238" t="s">
        <v>392</v>
      </c>
      <c r="E7" s="20">
        <f>E15+E23+E31</f>
        <v>66501.5</v>
      </c>
      <c r="F7" s="20">
        <f>F15+F23+F31</f>
        <v>66101.399999999994</v>
      </c>
      <c r="G7" s="239">
        <f t="shared" si="0"/>
        <v>0.99398359435501449</v>
      </c>
    </row>
    <row r="8" spans="1:7" x14ac:dyDescent="0.25">
      <c r="A8" s="325"/>
      <c r="B8" s="328"/>
      <c r="C8" s="319"/>
      <c r="D8" s="240" t="s">
        <v>103</v>
      </c>
      <c r="E8" s="20"/>
      <c r="F8" s="20"/>
      <c r="G8" s="239"/>
    </row>
    <row r="9" spans="1:7" ht="42" customHeight="1" x14ac:dyDescent="0.25">
      <c r="A9" s="325"/>
      <c r="B9" s="328"/>
      <c r="C9" s="319"/>
      <c r="D9" s="240" t="s">
        <v>393</v>
      </c>
      <c r="E9" s="20">
        <f t="shared" ref="E9:F11" si="1">E17+E25+E33</f>
        <v>52520.4</v>
      </c>
      <c r="F9" s="20">
        <f t="shared" si="1"/>
        <v>52155.999999999993</v>
      </c>
      <c r="G9" s="239">
        <f t="shared" si="0"/>
        <v>0.99306174362723798</v>
      </c>
    </row>
    <row r="10" spans="1:7" x14ac:dyDescent="0.25">
      <c r="A10" s="325"/>
      <c r="B10" s="328"/>
      <c r="C10" s="319"/>
      <c r="D10" s="240" t="s">
        <v>327</v>
      </c>
      <c r="E10" s="20">
        <f t="shared" si="1"/>
        <v>8323.6000000000022</v>
      </c>
      <c r="F10" s="20">
        <f t="shared" si="1"/>
        <v>8287.9000000000015</v>
      </c>
      <c r="G10" s="239">
        <f t="shared" si="0"/>
        <v>0.99571099043683009</v>
      </c>
    </row>
    <row r="11" spans="1:7" x14ac:dyDescent="0.25">
      <c r="A11" s="325"/>
      <c r="B11" s="328"/>
      <c r="C11" s="319"/>
      <c r="D11" s="240" t="s">
        <v>328</v>
      </c>
      <c r="E11" s="20">
        <f t="shared" si="1"/>
        <v>5657.5</v>
      </c>
      <c r="F11" s="20">
        <f t="shared" si="1"/>
        <v>5657.5</v>
      </c>
      <c r="G11" s="239">
        <f t="shared" si="0"/>
        <v>1</v>
      </c>
    </row>
    <row r="12" spans="1:7" ht="22.5" x14ac:dyDescent="0.25">
      <c r="A12" s="325"/>
      <c r="B12" s="328"/>
      <c r="C12" s="319"/>
      <c r="D12" s="238" t="s">
        <v>394</v>
      </c>
      <c r="E12" s="20"/>
      <c r="F12" s="20"/>
      <c r="G12" s="239"/>
    </row>
    <row r="13" spans="1:7" x14ac:dyDescent="0.25">
      <c r="A13" s="326"/>
      <c r="B13" s="329"/>
      <c r="C13" s="320"/>
      <c r="D13" s="238" t="s">
        <v>329</v>
      </c>
      <c r="E13" s="20"/>
      <c r="F13" s="20"/>
      <c r="G13" s="239"/>
    </row>
    <row r="14" spans="1:7" x14ac:dyDescent="0.25">
      <c r="A14" s="317" t="s">
        <v>127</v>
      </c>
      <c r="B14" s="317" t="s">
        <v>78</v>
      </c>
      <c r="C14" s="330" t="s">
        <v>43</v>
      </c>
      <c r="D14" s="275" t="s">
        <v>100</v>
      </c>
      <c r="E14" s="236">
        <f>E15</f>
        <v>59846.100000000006</v>
      </c>
      <c r="F14" s="236">
        <f>F15</f>
        <v>59445.999999999993</v>
      </c>
      <c r="G14" s="237">
        <f>F14/E14</f>
        <v>0.99331451840637885</v>
      </c>
    </row>
    <row r="15" spans="1:7" x14ac:dyDescent="0.25">
      <c r="A15" s="317"/>
      <c r="B15" s="317"/>
      <c r="C15" s="330"/>
      <c r="D15" s="238" t="s">
        <v>392</v>
      </c>
      <c r="E15" s="109">
        <f>E17+E18+E19+E20+E21</f>
        <v>59846.100000000006</v>
      </c>
      <c r="F15" s="109">
        <f>F17+F18+F19+F20+F21</f>
        <v>59445.999999999993</v>
      </c>
      <c r="G15" s="239">
        <f>F15/E15</f>
        <v>0.99331451840637885</v>
      </c>
    </row>
    <row r="16" spans="1:7" x14ac:dyDescent="0.25">
      <c r="A16" s="317"/>
      <c r="B16" s="317"/>
      <c r="C16" s="330"/>
      <c r="D16" s="240" t="s">
        <v>103</v>
      </c>
      <c r="E16" s="109"/>
      <c r="F16" s="109"/>
      <c r="G16" s="239"/>
    </row>
    <row r="17" spans="1:7" x14ac:dyDescent="0.25">
      <c r="A17" s="317"/>
      <c r="B17" s="317"/>
      <c r="C17" s="330"/>
      <c r="D17" s="240" t="s">
        <v>393</v>
      </c>
      <c r="E17" s="109">
        <f>'[1]Ф 1'!N13</f>
        <v>52520.4</v>
      </c>
      <c r="F17" s="109">
        <f>'[1]Ф 1'!O13</f>
        <v>52155.999999999993</v>
      </c>
      <c r="G17" s="239">
        <f>F17/E17</f>
        <v>0.99306174362723798</v>
      </c>
    </row>
    <row r="18" spans="1:7" x14ac:dyDescent="0.25">
      <c r="A18" s="317"/>
      <c r="B18" s="317"/>
      <c r="C18" s="330"/>
      <c r="D18" s="240" t="s">
        <v>327</v>
      </c>
      <c r="E18" s="109">
        <f>'[1]Ф 1'!N32</f>
        <v>7325.7000000000016</v>
      </c>
      <c r="F18" s="109">
        <f>'[1]Ф 1'!O32</f>
        <v>7290.0000000000018</v>
      </c>
      <c r="G18" s="239">
        <f>F18/E18</f>
        <v>0.99512674556697656</v>
      </c>
    </row>
    <row r="19" spans="1:7" x14ac:dyDescent="0.25">
      <c r="A19" s="317"/>
      <c r="B19" s="317"/>
      <c r="C19" s="330"/>
      <c r="D19" s="240" t="s">
        <v>328</v>
      </c>
      <c r="E19" s="20"/>
      <c r="F19" s="20"/>
      <c r="G19" s="239"/>
    </row>
    <row r="20" spans="1:7" ht="22.5" x14ac:dyDescent="0.25">
      <c r="A20" s="317"/>
      <c r="B20" s="317"/>
      <c r="C20" s="330"/>
      <c r="D20" s="238" t="s">
        <v>394</v>
      </c>
      <c r="E20" s="109"/>
      <c r="F20" s="109"/>
      <c r="G20" s="241"/>
    </row>
    <row r="21" spans="1:7" x14ac:dyDescent="0.25">
      <c r="A21" s="317"/>
      <c r="B21" s="317"/>
      <c r="C21" s="330"/>
      <c r="D21" s="238" t="s">
        <v>329</v>
      </c>
      <c r="E21" s="109"/>
      <c r="F21" s="109"/>
      <c r="G21" s="239"/>
    </row>
    <row r="22" spans="1:7" x14ac:dyDescent="0.25">
      <c r="A22" s="317" t="s">
        <v>127</v>
      </c>
      <c r="B22" s="317" t="s">
        <v>137</v>
      </c>
      <c r="C22" s="318" t="s">
        <v>321</v>
      </c>
      <c r="D22" s="275" t="s">
        <v>100</v>
      </c>
      <c r="E22" s="242">
        <f>E23</f>
        <v>997.9</v>
      </c>
      <c r="F22" s="242">
        <f>F23</f>
        <v>997.9</v>
      </c>
      <c r="G22" s="237">
        <f>F22/E22</f>
        <v>1</v>
      </c>
    </row>
    <row r="23" spans="1:7" x14ac:dyDescent="0.25">
      <c r="A23" s="317"/>
      <c r="B23" s="317"/>
      <c r="C23" s="319"/>
      <c r="D23" s="238" t="s">
        <v>392</v>
      </c>
      <c r="E23" s="109">
        <f>E25+E26+E27+E28+E29</f>
        <v>997.9</v>
      </c>
      <c r="F23" s="109">
        <f>F25+F26+F27+F28+F29</f>
        <v>997.9</v>
      </c>
      <c r="G23" s="239">
        <f>F23/E23</f>
        <v>1</v>
      </c>
    </row>
    <row r="24" spans="1:7" x14ac:dyDescent="0.25">
      <c r="A24" s="317"/>
      <c r="B24" s="317"/>
      <c r="C24" s="319"/>
      <c r="D24" s="240" t="s">
        <v>103</v>
      </c>
      <c r="E24" s="109"/>
      <c r="F24" s="109"/>
      <c r="G24" s="239"/>
    </row>
    <row r="25" spans="1:7" x14ac:dyDescent="0.25">
      <c r="A25" s="317"/>
      <c r="B25" s="317"/>
      <c r="C25" s="319"/>
      <c r="D25" s="240" t="s">
        <v>393</v>
      </c>
      <c r="E25" s="109"/>
      <c r="F25" s="109"/>
      <c r="G25" s="239"/>
    </row>
    <row r="26" spans="1:7" x14ac:dyDescent="0.25">
      <c r="A26" s="317"/>
      <c r="B26" s="317"/>
      <c r="C26" s="319"/>
      <c r="D26" s="240" t="s">
        <v>327</v>
      </c>
      <c r="E26" s="109">
        <f>'[1]Ф 1'!N59</f>
        <v>997.9</v>
      </c>
      <c r="F26" s="109">
        <f>'[1]Ф 1'!O59</f>
        <v>997.9</v>
      </c>
      <c r="G26" s="239">
        <f>F26/E26</f>
        <v>1</v>
      </c>
    </row>
    <row r="27" spans="1:7" x14ac:dyDescent="0.25">
      <c r="A27" s="317"/>
      <c r="B27" s="317"/>
      <c r="C27" s="319"/>
      <c r="D27" s="240" t="s">
        <v>328</v>
      </c>
      <c r="E27" s="109"/>
      <c r="F27" s="109"/>
      <c r="G27" s="241"/>
    </row>
    <row r="28" spans="1:7" ht="22.5" x14ac:dyDescent="0.25">
      <c r="A28" s="317"/>
      <c r="B28" s="317"/>
      <c r="C28" s="319"/>
      <c r="D28" s="238" t="s">
        <v>394</v>
      </c>
      <c r="E28" s="109"/>
      <c r="F28" s="109"/>
      <c r="G28" s="241"/>
    </row>
    <row r="29" spans="1:7" x14ac:dyDescent="0.25">
      <c r="A29" s="317"/>
      <c r="B29" s="317"/>
      <c r="C29" s="320"/>
      <c r="D29" s="238" t="s">
        <v>329</v>
      </c>
      <c r="E29" s="109"/>
      <c r="F29" s="109"/>
      <c r="G29" s="239"/>
    </row>
    <row r="30" spans="1:7" x14ac:dyDescent="0.25">
      <c r="A30" s="317" t="s">
        <v>127</v>
      </c>
      <c r="B30" s="317" t="s">
        <v>128</v>
      </c>
      <c r="C30" s="321" t="s">
        <v>324</v>
      </c>
      <c r="D30" s="275" t="s">
        <v>100</v>
      </c>
      <c r="E30" s="242">
        <f>E31</f>
        <v>5657.5</v>
      </c>
      <c r="F30" s="242">
        <f>F31</f>
        <v>5657.5</v>
      </c>
      <c r="G30" s="237">
        <f t="shared" ref="G30:G35" si="2">F30/E30</f>
        <v>1</v>
      </c>
    </row>
    <row r="31" spans="1:7" x14ac:dyDescent="0.25">
      <c r="A31" s="317"/>
      <c r="B31" s="317"/>
      <c r="C31" s="322"/>
      <c r="D31" s="238" t="s">
        <v>392</v>
      </c>
      <c r="E31" s="243">
        <f>E33+E34+E35+E36+E37</f>
        <v>5657.5</v>
      </c>
      <c r="F31" s="243">
        <f>F33+F34+F35+F36+F37</f>
        <v>5657.5</v>
      </c>
      <c r="G31" s="239">
        <f t="shared" si="2"/>
        <v>1</v>
      </c>
    </row>
    <row r="32" spans="1:7" x14ac:dyDescent="0.25">
      <c r="A32" s="317"/>
      <c r="B32" s="317"/>
      <c r="C32" s="322"/>
      <c r="D32" s="240" t="s">
        <v>103</v>
      </c>
      <c r="E32" s="109"/>
      <c r="F32" s="109"/>
      <c r="G32" s="239"/>
    </row>
    <row r="33" spans="1:10" x14ac:dyDescent="0.25">
      <c r="A33" s="317"/>
      <c r="B33" s="317"/>
      <c r="C33" s="322"/>
      <c r="D33" s="240" t="s">
        <v>393</v>
      </c>
      <c r="E33" s="244"/>
      <c r="F33" s="244"/>
      <c r="G33" s="239"/>
    </row>
    <row r="34" spans="1:10" x14ac:dyDescent="0.25">
      <c r="A34" s="317"/>
      <c r="B34" s="317"/>
      <c r="C34" s="322"/>
      <c r="D34" s="240" t="s">
        <v>327</v>
      </c>
      <c r="E34" s="109"/>
      <c r="F34" s="109"/>
      <c r="G34" s="239"/>
    </row>
    <row r="35" spans="1:10" x14ac:dyDescent="0.25">
      <c r="A35" s="317"/>
      <c r="B35" s="317"/>
      <c r="C35" s="322"/>
      <c r="D35" s="240" t="s">
        <v>328</v>
      </c>
      <c r="E35" s="244">
        <f>'[1]Ф 1'!N67</f>
        <v>5657.5</v>
      </c>
      <c r="F35" s="244">
        <f>'[1]Ф 1'!O67</f>
        <v>5657.5</v>
      </c>
      <c r="G35" s="239">
        <f t="shared" si="2"/>
        <v>1</v>
      </c>
    </row>
    <row r="36" spans="1:10" ht="22.5" x14ac:dyDescent="0.25">
      <c r="A36" s="317"/>
      <c r="B36" s="317"/>
      <c r="C36" s="322"/>
      <c r="D36" s="238" t="s">
        <v>394</v>
      </c>
      <c r="E36" s="109"/>
      <c r="F36" s="109"/>
      <c r="G36" s="239"/>
    </row>
    <row r="37" spans="1:10" x14ac:dyDescent="0.25">
      <c r="A37" s="317"/>
      <c r="B37" s="317"/>
      <c r="C37" s="323"/>
      <c r="D37" s="238" t="s">
        <v>329</v>
      </c>
      <c r="E37" s="109"/>
      <c r="F37" s="109"/>
      <c r="G37" s="239"/>
    </row>
    <row r="43" spans="1:10" x14ac:dyDescent="0.25">
      <c r="J43" t="s">
        <v>464</v>
      </c>
    </row>
  </sheetData>
  <mergeCells count="21">
    <mergeCell ref="A1:G1"/>
    <mergeCell ref="A2:G2"/>
    <mergeCell ref="A3:B4"/>
    <mergeCell ref="C3:C5"/>
    <mergeCell ref="D3:D5"/>
    <mergeCell ref="E3:F3"/>
    <mergeCell ref="G3:G5"/>
    <mergeCell ref="E4:E5"/>
    <mergeCell ref="F4:F5"/>
    <mergeCell ref="A6:A13"/>
    <mergeCell ref="B6:B13"/>
    <mergeCell ref="C6:C13"/>
    <mergeCell ref="A14:A21"/>
    <mergeCell ref="B14:B21"/>
    <mergeCell ref="C14:C21"/>
    <mergeCell ref="A22:A29"/>
    <mergeCell ref="B22:B29"/>
    <mergeCell ref="C22:C29"/>
    <mergeCell ref="A30:A37"/>
    <mergeCell ref="B30:B37"/>
    <mergeCell ref="C30:C37"/>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view="pageBreakPreview" topLeftCell="E1" zoomScale="131" zoomScaleNormal="99" zoomScaleSheetLayoutView="131" workbookViewId="0">
      <selection activeCell="H63" sqref="H63"/>
    </sheetView>
  </sheetViews>
  <sheetFormatPr defaultColWidth="8.85546875" defaultRowHeight="11.25" x14ac:dyDescent="0.2"/>
  <cols>
    <col min="1" max="4" width="3" style="27" customWidth="1"/>
    <col min="5" max="5" width="29.140625" style="27" customWidth="1"/>
    <col min="6" max="6" width="11.28515625" style="27" customWidth="1"/>
    <col min="7" max="7" width="5.85546875" style="27" customWidth="1"/>
    <col min="8" max="8" width="5.7109375" style="27" customWidth="1"/>
    <col min="9" max="9" width="25.28515625" style="27" customWidth="1"/>
    <col min="10" max="10" width="28.42578125" style="37" customWidth="1"/>
    <col min="11" max="11" width="15.140625" style="36" customWidth="1"/>
    <col min="12" max="16384" width="8.85546875" style="27"/>
  </cols>
  <sheetData>
    <row r="1" spans="1:14" ht="3" customHeight="1" x14ac:dyDescent="0.2">
      <c r="A1" s="17"/>
      <c r="B1" s="17"/>
      <c r="C1" s="17"/>
      <c r="D1" s="17"/>
      <c r="E1" s="17"/>
      <c r="F1" s="17"/>
      <c r="G1" s="17"/>
      <c r="H1" s="17"/>
      <c r="I1" s="21"/>
      <c r="J1" s="22"/>
      <c r="K1" s="22"/>
      <c r="L1" s="21"/>
      <c r="M1" s="21"/>
      <c r="N1" s="23"/>
    </row>
    <row r="2" spans="1:14" ht="12.75" x14ac:dyDescent="0.2">
      <c r="A2" s="338" t="s">
        <v>115</v>
      </c>
      <c r="B2" s="339"/>
      <c r="C2" s="339"/>
      <c r="D2" s="339"/>
      <c r="E2" s="339"/>
      <c r="F2" s="339"/>
      <c r="G2" s="339"/>
      <c r="H2" s="339"/>
      <c r="I2" s="339"/>
      <c r="J2" s="339"/>
    </row>
    <row r="3" spans="1:14" x14ac:dyDescent="0.2">
      <c r="A3" s="24"/>
      <c r="B3" s="24"/>
      <c r="C3" s="24"/>
      <c r="D3" s="18"/>
      <c r="E3" s="18"/>
      <c r="F3" s="18"/>
      <c r="G3" s="18"/>
      <c r="H3" s="18"/>
      <c r="I3" s="18"/>
      <c r="J3" s="25"/>
    </row>
    <row r="4" spans="1:14" ht="46.5" customHeight="1" x14ac:dyDescent="0.2">
      <c r="A4" s="340" t="s">
        <v>79</v>
      </c>
      <c r="B4" s="341"/>
      <c r="C4" s="341"/>
      <c r="D4" s="342"/>
      <c r="E4" s="343" t="s">
        <v>85</v>
      </c>
      <c r="F4" s="343" t="s">
        <v>63</v>
      </c>
      <c r="G4" s="343" t="s">
        <v>113</v>
      </c>
      <c r="H4" s="343" t="s">
        <v>114</v>
      </c>
      <c r="I4" s="343" t="s">
        <v>76</v>
      </c>
      <c r="J4" s="345" t="s">
        <v>105</v>
      </c>
      <c r="K4" s="337" t="s">
        <v>106</v>
      </c>
    </row>
    <row r="5" spans="1:14" ht="15" customHeight="1" x14ac:dyDescent="0.2">
      <c r="A5" s="224" t="s">
        <v>84</v>
      </c>
      <c r="B5" s="224" t="s">
        <v>80</v>
      </c>
      <c r="C5" s="224" t="s">
        <v>81</v>
      </c>
      <c r="D5" s="224" t="s">
        <v>82</v>
      </c>
      <c r="E5" s="344"/>
      <c r="F5" s="344"/>
      <c r="G5" s="344"/>
      <c r="H5" s="344"/>
      <c r="I5" s="344"/>
      <c r="J5" s="346"/>
      <c r="K5" s="337"/>
    </row>
    <row r="6" spans="1:14" s="44" customFormat="1" ht="133.5" customHeight="1" x14ac:dyDescent="0.2">
      <c r="A6" s="207">
        <v>9</v>
      </c>
      <c r="B6" s="207">
        <v>1</v>
      </c>
      <c r="C6" s="207"/>
      <c r="D6" s="207"/>
      <c r="E6" s="132" t="s">
        <v>359</v>
      </c>
      <c r="F6" s="132" t="s">
        <v>304</v>
      </c>
      <c r="G6" s="133" t="s">
        <v>397</v>
      </c>
      <c r="H6" s="133">
        <v>2018</v>
      </c>
      <c r="I6" s="134" t="s">
        <v>162</v>
      </c>
      <c r="J6" s="225"/>
      <c r="K6" s="43"/>
    </row>
    <row r="7" spans="1:14" s="57" customFormat="1" ht="81" customHeight="1" x14ac:dyDescent="0.2">
      <c r="A7" s="65" t="s">
        <v>127</v>
      </c>
      <c r="B7" s="65" t="s">
        <v>78</v>
      </c>
      <c r="C7" s="65" t="s">
        <v>86</v>
      </c>
      <c r="D7" s="66"/>
      <c r="E7" s="81" t="s">
        <v>163</v>
      </c>
      <c r="F7" s="68" t="s">
        <v>164</v>
      </c>
      <c r="G7" s="56" t="s">
        <v>397</v>
      </c>
      <c r="H7" s="56">
        <v>2018</v>
      </c>
      <c r="I7" s="83" t="s">
        <v>165</v>
      </c>
      <c r="J7" s="84"/>
      <c r="K7" s="46"/>
    </row>
    <row r="8" spans="1:14" s="47" customFormat="1" ht="84.75" customHeight="1" x14ac:dyDescent="0.2">
      <c r="A8" s="71" t="s">
        <v>127</v>
      </c>
      <c r="B8" s="71" t="s">
        <v>78</v>
      </c>
      <c r="C8" s="71" t="s">
        <v>86</v>
      </c>
      <c r="D8" s="71" t="s">
        <v>78</v>
      </c>
      <c r="E8" s="81" t="s">
        <v>166</v>
      </c>
      <c r="F8" s="60" t="s">
        <v>164</v>
      </c>
      <c r="G8" s="58" t="s">
        <v>397</v>
      </c>
      <c r="H8" s="58">
        <v>2018</v>
      </c>
      <c r="I8" s="135" t="s">
        <v>167</v>
      </c>
      <c r="J8" s="84" t="s">
        <v>450</v>
      </c>
      <c r="K8" s="266" t="s">
        <v>366</v>
      </c>
    </row>
    <row r="9" spans="1:14" s="47" customFormat="1" ht="83.25" customHeight="1" x14ac:dyDescent="0.2">
      <c r="A9" s="71" t="s">
        <v>127</v>
      </c>
      <c r="B9" s="71" t="s">
        <v>78</v>
      </c>
      <c r="C9" s="71" t="s">
        <v>86</v>
      </c>
      <c r="D9" s="71" t="s">
        <v>77</v>
      </c>
      <c r="E9" s="135" t="s">
        <v>374</v>
      </c>
      <c r="F9" s="60" t="s">
        <v>164</v>
      </c>
      <c r="G9" s="58" t="s">
        <v>397</v>
      </c>
      <c r="H9" s="58">
        <v>2018</v>
      </c>
      <c r="I9" s="80" t="s">
        <v>167</v>
      </c>
      <c r="J9" s="84" t="s">
        <v>451</v>
      </c>
      <c r="K9" s="136"/>
    </row>
    <row r="10" spans="1:14" s="47" customFormat="1" ht="72.75" customHeight="1" x14ac:dyDescent="0.2">
      <c r="A10" s="71" t="s">
        <v>127</v>
      </c>
      <c r="B10" s="71" t="s">
        <v>78</v>
      </c>
      <c r="C10" s="71" t="s">
        <v>91</v>
      </c>
      <c r="D10" s="71" t="s">
        <v>131</v>
      </c>
      <c r="E10" s="60" t="s">
        <v>168</v>
      </c>
      <c r="F10" s="137" t="s">
        <v>169</v>
      </c>
      <c r="G10" s="58" t="s">
        <v>397</v>
      </c>
      <c r="H10" s="58">
        <v>2018</v>
      </c>
      <c r="I10" s="135" t="s">
        <v>170</v>
      </c>
      <c r="J10" s="84" t="s">
        <v>452</v>
      </c>
      <c r="K10" s="136" t="s">
        <v>453</v>
      </c>
    </row>
    <row r="11" spans="1:14" s="47" customFormat="1" ht="132" customHeight="1" thickBot="1" x14ac:dyDescent="0.25">
      <c r="A11" s="71" t="s">
        <v>127</v>
      </c>
      <c r="B11" s="71" t="s">
        <v>78</v>
      </c>
      <c r="C11" s="71" t="s">
        <v>91</v>
      </c>
      <c r="D11" s="71" t="s">
        <v>137</v>
      </c>
      <c r="E11" s="139" t="s">
        <v>171</v>
      </c>
      <c r="F11" s="140" t="s">
        <v>164</v>
      </c>
      <c r="G11" s="58" t="s">
        <v>397</v>
      </c>
      <c r="H11" s="58">
        <v>2018</v>
      </c>
      <c r="I11" s="141" t="s">
        <v>172</v>
      </c>
      <c r="J11" s="84" t="s">
        <v>451</v>
      </c>
      <c r="K11" s="245"/>
    </row>
    <row r="12" spans="1:14" s="44" customFormat="1" ht="129.75" customHeight="1" x14ac:dyDescent="0.2">
      <c r="A12" s="65" t="s">
        <v>127</v>
      </c>
      <c r="B12" s="65" t="s">
        <v>78</v>
      </c>
      <c r="C12" s="65" t="s">
        <v>83</v>
      </c>
      <c r="D12" s="65"/>
      <c r="E12" s="142" t="s">
        <v>173</v>
      </c>
      <c r="F12" s="68" t="s">
        <v>174</v>
      </c>
      <c r="G12" s="56" t="s">
        <v>397</v>
      </c>
      <c r="H12" s="56">
        <v>2018</v>
      </c>
      <c r="I12" s="143" t="s">
        <v>175</v>
      </c>
      <c r="J12" s="226"/>
      <c r="K12" s="62"/>
      <c r="M12" s="61"/>
    </row>
    <row r="13" spans="1:14" s="44" customFormat="1" ht="63" customHeight="1" x14ac:dyDescent="0.2">
      <c r="A13" s="71" t="s">
        <v>127</v>
      </c>
      <c r="B13" s="71" t="s">
        <v>78</v>
      </c>
      <c r="C13" s="71" t="s">
        <v>83</v>
      </c>
      <c r="D13" s="71" t="s">
        <v>78</v>
      </c>
      <c r="E13" s="137" t="s">
        <v>176</v>
      </c>
      <c r="F13" s="137" t="s">
        <v>177</v>
      </c>
      <c r="G13" s="58" t="s">
        <v>397</v>
      </c>
      <c r="H13" s="58">
        <v>2018</v>
      </c>
      <c r="I13" s="144" t="s">
        <v>175</v>
      </c>
      <c r="J13" s="84" t="s">
        <v>398</v>
      </c>
      <c r="K13" s="62"/>
    </row>
    <row r="14" spans="1:14" s="47" customFormat="1" ht="59.25" customHeight="1" x14ac:dyDescent="0.2">
      <c r="A14" s="71" t="s">
        <v>127</v>
      </c>
      <c r="B14" s="71" t="s">
        <v>78</v>
      </c>
      <c r="C14" s="71" t="s">
        <v>83</v>
      </c>
      <c r="D14" s="71" t="s">
        <v>77</v>
      </c>
      <c r="E14" s="144" t="s">
        <v>178</v>
      </c>
      <c r="F14" s="135" t="s">
        <v>179</v>
      </c>
      <c r="G14" s="58" t="s">
        <v>397</v>
      </c>
      <c r="H14" s="58">
        <v>2018</v>
      </c>
      <c r="I14" s="135" t="s">
        <v>175</v>
      </c>
      <c r="J14" s="84" t="s">
        <v>400</v>
      </c>
      <c r="K14" s="48"/>
    </row>
    <row r="15" spans="1:14" s="47" customFormat="1" ht="124.5" customHeight="1" x14ac:dyDescent="0.2">
      <c r="A15" s="71" t="s">
        <v>127</v>
      </c>
      <c r="B15" s="71" t="s">
        <v>78</v>
      </c>
      <c r="C15" s="71" t="s">
        <v>83</v>
      </c>
      <c r="D15" s="71" t="s">
        <v>131</v>
      </c>
      <c r="E15" s="144" t="s">
        <v>180</v>
      </c>
      <c r="F15" s="145" t="s">
        <v>179</v>
      </c>
      <c r="G15" s="58" t="s">
        <v>397</v>
      </c>
      <c r="H15" s="58">
        <v>2018</v>
      </c>
      <c r="I15" s="144" t="s">
        <v>175</v>
      </c>
      <c r="J15" s="84" t="s">
        <v>454</v>
      </c>
      <c r="K15" s="48"/>
    </row>
    <row r="16" spans="1:14" s="47" customFormat="1" ht="123" customHeight="1" x14ac:dyDescent="0.2">
      <c r="A16" s="71" t="s">
        <v>127</v>
      </c>
      <c r="B16" s="71" t="s">
        <v>78</v>
      </c>
      <c r="C16" s="71" t="s">
        <v>83</v>
      </c>
      <c r="D16" s="71" t="s">
        <v>137</v>
      </c>
      <c r="E16" s="135" t="s">
        <v>181</v>
      </c>
      <c r="F16" s="144" t="s">
        <v>179</v>
      </c>
      <c r="G16" s="58" t="s">
        <v>397</v>
      </c>
      <c r="H16" s="58">
        <v>2018</v>
      </c>
      <c r="I16" s="144" t="s">
        <v>175</v>
      </c>
      <c r="J16" s="84" t="s">
        <v>399</v>
      </c>
      <c r="K16" s="48"/>
    </row>
    <row r="17" spans="1:11" s="47" customFormat="1" ht="81.75" customHeight="1" x14ac:dyDescent="0.2">
      <c r="A17" s="71" t="s">
        <v>127</v>
      </c>
      <c r="B17" s="71" t="s">
        <v>78</v>
      </c>
      <c r="C17" s="71" t="s">
        <v>83</v>
      </c>
      <c r="D17" s="71" t="s">
        <v>128</v>
      </c>
      <c r="E17" s="60" t="s">
        <v>182</v>
      </c>
      <c r="F17" s="137" t="s">
        <v>183</v>
      </c>
      <c r="G17" s="58" t="s">
        <v>397</v>
      </c>
      <c r="H17" s="58">
        <v>2018</v>
      </c>
      <c r="I17" s="144" t="s">
        <v>175</v>
      </c>
      <c r="J17" s="84" t="s">
        <v>360</v>
      </c>
      <c r="K17" s="48"/>
    </row>
    <row r="18" spans="1:11" s="47" customFormat="1" ht="70.5" customHeight="1" x14ac:dyDescent="0.2">
      <c r="A18" s="71" t="s">
        <v>127</v>
      </c>
      <c r="B18" s="71" t="s">
        <v>78</v>
      </c>
      <c r="C18" s="71" t="s">
        <v>83</v>
      </c>
      <c r="D18" s="71" t="s">
        <v>142</v>
      </c>
      <c r="E18" s="144" t="s">
        <v>184</v>
      </c>
      <c r="F18" s="135" t="s">
        <v>185</v>
      </c>
      <c r="G18" s="58" t="s">
        <v>397</v>
      </c>
      <c r="H18" s="58">
        <v>2018</v>
      </c>
      <c r="I18" s="144" t="s">
        <v>175</v>
      </c>
      <c r="J18" s="84" t="s">
        <v>401</v>
      </c>
      <c r="K18" s="48"/>
    </row>
    <row r="19" spans="1:11" s="47" customFormat="1" ht="128.25" customHeight="1" x14ac:dyDescent="0.2">
      <c r="A19" s="71" t="s">
        <v>127</v>
      </c>
      <c r="B19" s="71" t="s">
        <v>78</v>
      </c>
      <c r="C19" s="71" t="s">
        <v>83</v>
      </c>
      <c r="D19" s="71" t="s">
        <v>145</v>
      </c>
      <c r="E19" s="201" t="s">
        <v>186</v>
      </c>
      <c r="F19" s="136" t="s">
        <v>179</v>
      </c>
      <c r="G19" s="58" t="s">
        <v>397</v>
      </c>
      <c r="H19" s="58">
        <v>2018</v>
      </c>
      <c r="I19" s="136" t="s">
        <v>175</v>
      </c>
      <c r="J19" s="84" t="s">
        <v>465</v>
      </c>
      <c r="K19" s="136"/>
    </row>
    <row r="20" spans="1:11" s="47" customFormat="1" ht="84.75" customHeight="1" x14ac:dyDescent="0.2">
      <c r="A20" s="65" t="s">
        <v>127</v>
      </c>
      <c r="B20" s="65" t="s">
        <v>78</v>
      </c>
      <c r="C20" s="65" t="s">
        <v>187</v>
      </c>
      <c r="D20" s="65"/>
      <c r="E20" s="56" t="s">
        <v>188</v>
      </c>
      <c r="F20" s="146" t="s">
        <v>189</v>
      </c>
      <c r="G20" s="56" t="s">
        <v>397</v>
      </c>
      <c r="H20" s="56">
        <v>2018</v>
      </c>
      <c r="I20" s="143" t="s">
        <v>361</v>
      </c>
      <c r="J20" s="84"/>
      <c r="K20" s="48"/>
    </row>
    <row r="21" spans="1:11" s="47" customFormat="1" ht="51.75" customHeight="1" x14ac:dyDescent="0.2">
      <c r="A21" s="71" t="s">
        <v>127</v>
      </c>
      <c r="B21" s="71" t="s">
        <v>78</v>
      </c>
      <c r="C21" s="71" t="s">
        <v>187</v>
      </c>
      <c r="D21" s="71" t="s">
        <v>78</v>
      </c>
      <c r="E21" s="144" t="s">
        <v>190</v>
      </c>
      <c r="F21" s="144" t="s">
        <v>191</v>
      </c>
      <c r="G21" s="58" t="s">
        <v>397</v>
      </c>
      <c r="H21" s="58">
        <v>2018</v>
      </c>
      <c r="I21" s="144" t="s">
        <v>192</v>
      </c>
      <c r="J21" s="84" t="s">
        <v>309</v>
      </c>
      <c r="K21" s="136"/>
    </row>
    <row r="22" spans="1:11" s="47" customFormat="1" ht="75" customHeight="1" x14ac:dyDescent="0.2">
      <c r="A22" s="71" t="s">
        <v>127</v>
      </c>
      <c r="B22" s="71" t="s">
        <v>78</v>
      </c>
      <c r="C22" s="71" t="s">
        <v>187</v>
      </c>
      <c r="D22" s="71" t="s">
        <v>77</v>
      </c>
      <c r="E22" s="144" t="s">
        <v>362</v>
      </c>
      <c r="F22" s="135" t="s">
        <v>191</v>
      </c>
      <c r="G22" s="58" t="s">
        <v>397</v>
      </c>
      <c r="H22" s="58">
        <v>2018</v>
      </c>
      <c r="I22" s="144" t="s">
        <v>193</v>
      </c>
      <c r="J22" s="84" t="s">
        <v>402</v>
      </c>
      <c r="K22" s="77"/>
    </row>
    <row r="23" spans="1:11" s="47" customFormat="1" ht="87" customHeight="1" x14ac:dyDescent="0.2">
      <c r="A23" s="71" t="s">
        <v>127</v>
      </c>
      <c r="B23" s="71" t="s">
        <v>78</v>
      </c>
      <c r="C23" s="71" t="s">
        <v>187</v>
      </c>
      <c r="D23" s="71" t="s">
        <v>131</v>
      </c>
      <c r="E23" s="144" t="s">
        <v>194</v>
      </c>
      <c r="F23" s="144" t="s">
        <v>191</v>
      </c>
      <c r="G23" s="58" t="s">
        <v>397</v>
      </c>
      <c r="H23" s="58">
        <v>2018</v>
      </c>
      <c r="I23" s="135" t="s">
        <v>195</v>
      </c>
      <c r="J23" s="84" t="s">
        <v>403</v>
      </c>
      <c r="K23" s="77"/>
    </row>
    <row r="24" spans="1:11" s="47" customFormat="1" ht="75" customHeight="1" x14ac:dyDescent="0.2">
      <c r="A24" s="71" t="s">
        <v>127</v>
      </c>
      <c r="B24" s="71" t="s">
        <v>78</v>
      </c>
      <c r="C24" s="71" t="s">
        <v>187</v>
      </c>
      <c r="D24" s="71" t="s">
        <v>137</v>
      </c>
      <c r="E24" s="135" t="s">
        <v>196</v>
      </c>
      <c r="F24" s="144" t="s">
        <v>191</v>
      </c>
      <c r="G24" s="58" t="s">
        <v>397</v>
      </c>
      <c r="H24" s="58">
        <v>2018</v>
      </c>
      <c r="I24" s="144" t="s">
        <v>197</v>
      </c>
      <c r="J24" s="84" t="s">
        <v>363</v>
      </c>
      <c r="K24" s="136"/>
    </row>
    <row r="25" spans="1:11" s="47" customFormat="1" ht="63" customHeight="1" x14ac:dyDescent="0.2">
      <c r="A25" s="71" t="s">
        <v>127</v>
      </c>
      <c r="B25" s="71" t="s">
        <v>78</v>
      </c>
      <c r="C25" s="71" t="s">
        <v>187</v>
      </c>
      <c r="D25" s="71" t="s">
        <v>128</v>
      </c>
      <c r="E25" s="144" t="s">
        <v>198</v>
      </c>
      <c r="F25" s="144" t="s">
        <v>191</v>
      </c>
      <c r="G25" s="58" t="s">
        <v>397</v>
      </c>
      <c r="H25" s="58">
        <v>2018</v>
      </c>
      <c r="I25" s="135" t="s">
        <v>199</v>
      </c>
      <c r="J25" s="58" t="s">
        <v>310</v>
      </c>
      <c r="K25" s="77"/>
    </row>
    <row r="26" spans="1:11" s="47" customFormat="1" ht="169.15" customHeight="1" x14ac:dyDescent="0.2">
      <c r="A26" s="71" t="s">
        <v>127</v>
      </c>
      <c r="B26" s="71" t="s">
        <v>78</v>
      </c>
      <c r="C26" s="71" t="s">
        <v>187</v>
      </c>
      <c r="D26" s="71" t="s">
        <v>142</v>
      </c>
      <c r="E26" s="135" t="s">
        <v>200</v>
      </c>
      <c r="F26" s="137" t="s">
        <v>189</v>
      </c>
      <c r="G26" s="58" t="s">
        <v>397</v>
      </c>
      <c r="H26" s="58">
        <v>2018</v>
      </c>
      <c r="I26" s="144" t="s">
        <v>201</v>
      </c>
      <c r="J26" s="84" t="s">
        <v>404</v>
      </c>
      <c r="K26" s="48"/>
    </row>
    <row r="27" spans="1:11" s="47" customFormat="1" ht="87" customHeight="1" x14ac:dyDescent="0.2">
      <c r="A27" s="71" t="s">
        <v>127</v>
      </c>
      <c r="B27" s="71" t="s">
        <v>78</v>
      </c>
      <c r="C27" s="71" t="s">
        <v>187</v>
      </c>
      <c r="D27" s="71" t="s">
        <v>145</v>
      </c>
      <c r="E27" s="144" t="s">
        <v>202</v>
      </c>
      <c r="F27" s="144" t="s">
        <v>191</v>
      </c>
      <c r="G27" s="58" t="s">
        <v>397</v>
      </c>
      <c r="H27" s="58">
        <v>2018</v>
      </c>
      <c r="I27" s="135" t="s">
        <v>193</v>
      </c>
      <c r="J27" s="84" t="s">
        <v>409</v>
      </c>
      <c r="K27" s="136"/>
    </row>
    <row r="28" spans="1:11" s="47" customFormat="1" ht="84" customHeight="1" x14ac:dyDescent="0.2">
      <c r="A28" s="65" t="s">
        <v>127</v>
      </c>
      <c r="B28" s="65" t="s">
        <v>78</v>
      </c>
      <c r="C28" s="65" t="s">
        <v>203</v>
      </c>
      <c r="D28" s="71"/>
      <c r="E28" s="249" t="s">
        <v>204</v>
      </c>
      <c r="F28" s="146" t="s">
        <v>205</v>
      </c>
      <c r="G28" s="56" t="s">
        <v>397</v>
      </c>
      <c r="H28" s="56">
        <v>2018</v>
      </c>
      <c r="I28" s="149" t="s">
        <v>206</v>
      </c>
      <c r="J28" s="84"/>
      <c r="K28" s="48"/>
    </row>
    <row r="29" spans="1:11" s="47" customFormat="1" ht="75" customHeight="1" x14ac:dyDescent="0.2">
      <c r="A29" s="71" t="s">
        <v>127</v>
      </c>
      <c r="B29" s="71" t="s">
        <v>78</v>
      </c>
      <c r="C29" s="71" t="s">
        <v>203</v>
      </c>
      <c r="D29" s="71" t="s">
        <v>78</v>
      </c>
      <c r="E29" s="135" t="s">
        <v>207</v>
      </c>
      <c r="F29" s="137" t="s">
        <v>208</v>
      </c>
      <c r="G29" s="58" t="s">
        <v>397</v>
      </c>
      <c r="H29" s="58">
        <v>2018</v>
      </c>
      <c r="I29" s="137" t="s">
        <v>209</v>
      </c>
      <c r="J29" s="201" t="s">
        <v>449</v>
      </c>
      <c r="K29" s="48"/>
    </row>
    <row r="30" spans="1:11" s="47" customFormat="1" ht="99" customHeight="1" x14ac:dyDescent="0.2">
      <c r="A30" s="71" t="s">
        <v>127</v>
      </c>
      <c r="B30" s="71" t="s">
        <v>78</v>
      </c>
      <c r="C30" s="71" t="s">
        <v>203</v>
      </c>
      <c r="D30" s="71" t="s">
        <v>77</v>
      </c>
      <c r="E30" s="144" t="s">
        <v>210</v>
      </c>
      <c r="F30" s="137" t="s">
        <v>205</v>
      </c>
      <c r="G30" s="58" t="s">
        <v>397</v>
      </c>
      <c r="H30" s="58">
        <v>2018</v>
      </c>
      <c r="I30" s="144" t="s">
        <v>211</v>
      </c>
      <c r="J30" s="144" t="s">
        <v>367</v>
      </c>
      <c r="K30" s="48"/>
    </row>
    <row r="31" spans="1:11" s="47" customFormat="1" ht="96" customHeight="1" x14ac:dyDescent="0.2">
      <c r="A31" s="71" t="s">
        <v>127</v>
      </c>
      <c r="B31" s="71" t="s">
        <v>78</v>
      </c>
      <c r="C31" s="71" t="s">
        <v>203</v>
      </c>
      <c r="D31" s="71" t="s">
        <v>131</v>
      </c>
      <c r="E31" s="144" t="s">
        <v>212</v>
      </c>
      <c r="F31" s="137" t="s">
        <v>205</v>
      </c>
      <c r="G31" s="58" t="s">
        <v>397</v>
      </c>
      <c r="H31" s="58">
        <v>2018</v>
      </c>
      <c r="I31" s="144" t="s">
        <v>213</v>
      </c>
      <c r="J31" s="144" t="s">
        <v>444</v>
      </c>
      <c r="K31" s="48"/>
    </row>
    <row r="32" spans="1:11" s="47" customFormat="1" ht="96.6" customHeight="1" x14ac:dyDescent="0.2">
      <c r="A32" s="71" t="s">
        <v>127</v>
      </c>
      <c r="B32" s="71" t="s">
        <v>78</v>
      </c>
      <c r="C32" s="71" t="s">
        <v>203</v>
      </c>
      <c r="D32" s="71" t="s">
        <v>137</v>
      </c>
      <c r="E32" s="135" t="s">
        <v>214</v>
      </c>
      <c r="F32" s="137" t="s">
        <v>205</v>
      </c>
      <c r="G32" s="58" t="s">
        <v>397</v>
      </c>
      <c r="H32" s="58">
        <v>2018</v>
      </c>
      <c r="I32" s="144" t="s">
        <v>213</v>
      </c>
      <c r="J32" s="205" t="s">
        <v>368</v>
      </c>
      <c r="K32" s="48"/>
    </row>
    <row r="33" spans="1:11" s="248" customFormat="1" ht="75" customHeight="1" x14ac:dyDescent="0.2">
      <c r="A33" s="71" t="s">
        <v>127</v>
      </c>
      <c r="B33" s="71" t="s">
        <v>78</v>
      </c>
      <c r="C33" s="71" t="s">
        <v>203</v>
      </c>
      <c r="D33" s="71" t="s">
        <v>128</v>
      </c>
      <c r="E33" s="150" t="s">
        <v>215</v>
      </c>
      <c r="F33" s="137" t="s">
        <v>205</v>
      </c>
      <c r="G33" s="58" t="s">
        <v>397</v>
      </c>
      <c r="H33" s="58">
        <v>2018</v>
      </c>
      <c r="I33" s="144" t="s">
        <v>211</v>
      </c>
      <c r="J33" s="144" t="s">
        <v>369</v>
      </c>
      <c r="K33" s="77"/>
    </row>
    <row r="34" spans="1:11" s="248" customFormat="1" ht="95.45" customHeight="1" x14ac:dyDescent="0.2">
      <c r="A34" s="71" t="s">
        <v>127</v>
      </c>
      <c r="B34" s="71" t="s">
        <v>78</v>
      </c>
      <c r="C34" s="71" t="s">
        <v>203</v>
      </c>
      <c r="D34" s="71" t="s">
        <v>142</v>
      </c>
      <c r="E34" s="144" t="s">
        <v>216</v>
      </c>
      <c r="F34" s="137" t="s">
        <v>205</v>
      </c>
      <c r="G34" s="58" t="s">
        <v>397</v>
      </c>
      <c r="H34" s="58">
        <v>2018</v>
      </c>
      <c r="I34" s="135" t="s">
        <v>217</v>
      </c>
      <c r="J34" s="84" t="s">
        <v>370</v>
      </c>
      <c r="K34" s="77"/>
    </row>
    <row r="35" spans="1:11" s="248" customFormat="1" ht="142.15" customHeight="1" x14ac:dyDescent="0.2">
      <c r="A35" s="65" t="s">
        <v>127</v>
      </c>
      <c r="B35" s="65" t="s">
        <v>78</v>
      </c>
      <c r="C35" s="65" t="s">
        <v>218</v>
      </c>
      <c r="D35" s="71"/>
      <c r="E35" s="143" t="s">
        <v>219</v>
      </c>
      <c r="F35" s="148" t="s">
        <v>220</v>
      </c>
      <c r="G35" s="56" t="s">
        <v>397</v>
      </c>
      <c r="H35" s="56">
        <v>2018</v>
      </c>
      <c r="I35" s="148" t="s">
        <v>221</v>
      </c>
      <c r="J35" s="84"/>
      <c r="K35" s="77"/>
    </row>
    <row r="36" spans="1:11" s="248" customFormat="1" ht="84.75" customHeight="1" x14ac:dyDescent="0.2">
      <c r="A36" s="71" t="s">
        <v>127</v>
      </c>
      <c r="B36" s="71" t="s">
        <v>78</v>
      </c>
      <c r="C36" s="71" t="s">
        <v>218</v>
      </c>
      <c r="D36" s="71" t="s">
        <v>78</v>
      </c>
      <c r="E36" s="147" t="s">
        <v>222</v>
      </c>
      <c r="F36" s="138" t="s">
        <v>223</v>
      </c>
      <c r="G36" s="58" t="s">
        <v>397</v>
      </c>
      <c r="H36" s="58">
        <v>2018</v>
      </c>
      <c r="I36" s="135" t="s">
        <v>224</v>
      </c>
      <c r="J36" s="84" t="s">
        <v>405</v>
      </c>
      <c r="K36" s="77"/>
    </row>
    <row r="37" spans="1:11" s="248" customFormat="1" ht="72" x14ac:dyDescent="0.2">
      <c r="A37" s="71" t="s">
        <v>127</v>
      </c>
      <c r="B37" s="71" t="s">
        <v>91</v>
      </c>
      <c r="C37" s="71" t="s">
        <v>218</v>
      </c>
      <c r="D37" s="71" t="s">
        <v>77</v>
      </c>
      <c r="E37" s="144" t="s">
        <v>225</v>
      </c>
      <c r="F37" s="144" t="s">
        <v>226</v>
      </c>
      <c r="G37" s="58" t="s">
        <v>397</v>
      </c>
      <c r="H37" s="58">
        <v>2018</v>
      </c>
      <c r="I37" s="144" t="s">
        <v>227</v>
      </c>
      <c r="J37" s="136" t="s">
        <v>371</v>
      </c>
      <c r="K37" s="77"/>
    </row>
    <row r="38" spans="1:11" s="248" customFormat="1" ht="114.6" customHeight="1" x14ac:dyDescent="0.2">
      <c r="A38" s="71" t="s">
        <v>127</v>
      </c>
      <c r="B38" s="71" t="s">
        <v>91</v>
      </c>
      <c r="C38" s="71" t="s">
        <v>218</v>
      </c>
      <c r="D38" s="71" t="s">
        <v>131</v>
      </c>
      <c r="E38" s="151" t="s">
        <v>228</v>
      </c>
      <c r="F38" s="152" t="s">
        <v>229</v>
      </c>
      <c r="G38" s="58" t="s">
        <v>397</v>
      </c>
      <c r="H38" s="58">
        <v>2018</v>
      </c>
      <c r="I38" s="144" t="s">
        <v>213</v>
      </c>
      <c r="J38" s="201" t="s">
        <v>445</v>
      </c>
      <c r="K38" s="77"/>
    </row>
    <row r="39" spans="1:11" s="248" customFormat="1" ht="121.9" customHeight="1" thickBot="1" x14ac:dyDescent="0.25">
      <c r="A39" s="71" t="s">
        <v>127</v>
      </c>
      <c r="B39" s="71" t="s">
        <v>78</v>
      </c>
      <c r="C39" s="71" t="s">
        <v>218</v>
      </c>
      <c r="D39" s="71" t="s">
        <v>137</v>
      </c>
      <c r="E39" s="151" t="s">
        <v>230</v>
      </c>
      <c r="F39" s="153" t="s">
        <v>231</v>
      </c>
      <c r="G39" s="58" t="s">
        <v>397</v>
      </c>
      <c r="H39" s="58">
        <v>2018</v>
      </c>
      <c r="I39" s="135" t="s">
        <v>227</v>
      </c>
      <c r="J39" s="136" t="s">
        <v>307</v>
      </c>
      <c r="K39" s="77"/>
    </row>
    <row r="40" spans="1:11" s="248" customFormat="1" ht="89.45" customHeight="1" x14ac:dyDescent="0.2">
      <c r="A40" s="71" t="s">
        <v>127</v>
      </c>
      <c r="B40" s="71" t="s">
        <v>78</v>
      </c>
      <c r="C40" s="71" t="s">
        <v>218</v>
      </c>
      <c r="D40" s="71" t="s">
        <v>128</v>
      </c>
      <c r="E40" s="144" t="s">
        <v>232</v>
      </c>
      <c r="F40" s="135" t="s">
        <v>191</v>
      </c>
      <c r="G40" s="58" t="s">
        <v>397</v>
      </c>
      <c r="H40" s="58">
        <v>2018</v>
      </c>
      <c r="I40" s="144" t="s">
        <v>227</v>
      </c>
      <c r="J40" s="84" t="s">
        <v>311</v>
      </c>
      <c r="K40" s="77"/>
    </row>
    <row r="41" spans="1:11" s="248" customFormat="1" ht="112.5" customHeight="1" x14ac:dyDescent="0.2">
      <c r="A41" s="71" t="s">
        <v>127</v>
      </c>
      <c r="B41" s="71" t="s">
        <v>78</v>
      </c>
      <c r="C41" s="71" t="s">
        <v>218</v>
      </c>
      <c r="D41" s="71" t="s">
        <v>142</v>
      </c>
      <c r="E41" s="154" t="s">
        <v>233</v>
      </c>
      <c r="F41" s="137" t="s">
        <v>205</v>
      </c>
      <c r="G41" s="58" t="s">
        <v>397</v>
      </c>
      <c r="H41" s="58">
        <v>2018</v>
      </c>
      <c r="I41" s="144" t="s">
        <v>227</v>
      </c>
      <c r="J41" s="84" t="s">
        <v>446</v>
      </c>
      <c r="K41" s="77"/>
    </row>
    <row r="42" spans="1:11" s="248" customFormat="1" ht="99" customHeight="1" x14ac:dyDescent="0.2">
      <c r="A42" s="71" t="s">
        <v>127</v>
      </c>
      <c r="B42" s="71" t="s">
        <v>78</v>
      </c>
      <c r="C42" s="71" t="s">
        <v>218</v>
      </c>
      <c r="D42" s="71" t="s">
        <v>145</v>
      </c>
      <c r="E42" s="135" t="s">
        <v>406</v>
      </c>
      <c r="F42" s="137" t="s">
        <v>208</v>
      </c>
      <c r="G42" s="58" t="s">
        <v>397</v>
      </c>
      <c r="H42" s="58">
        <v>2018</v>
      </c>
      <c r="I42" s="144" t="s">
        <v>227</v>
      </c>
      <c r="J42" s="84" t="s">
        <v>407</v>
      </c>
      <c r="K42" s="77"/>
    </row>
    <row r="43" spans="1:11" s="248" customFormat="1" ht="138.6" customHeight="1" x14ac:dyDescent="0.2">
      <c r="A43" s="71" t="s">
        <v>127</v>
      </c>
      <c r="B43" s="71" t="s">
        <v>78</v>
      </c>
      <c r="C43" s="71" t="s">
        <v>218</v>
      </c>
      <c r="D43" s="71" t="s">
        <v>234</v>
      </c>
      <c r="E43" s="144" t="s">
        <v>235</v>
      </c>
      <c r="F43" s="137" t="s">
        <v>208</v>
      </c>
      <c r="G43" s="58" t="s">
        <v>397</v>
      </c>
      <c r="H43" s="58">
        <v>2018</v>
      </c>
      <c r="I43" s="144" t="s">
        <v>227</v>
      </c>
      <c r="J43" s="84" t="s">
        <v>408</v>
      </c>
      <c r="K43" s="77"/>
    </row>
    <row r="44" spans="1:11" s="248" customFormat="1" ht="157.5" customHeight="1" x14ac:dyDescent="0.2">
      <c r="A44" s="65" t="s">
        <v>127</v>
      </c>
      <c r="B44" s="65" t="s">
        <v>78</v>
      </c>
      <c r="C44" s="65" t="s">
        <v>127</v>
      </c>
      <c r="D44" s="71"/>
      <c r="E44" s="148" t="s">
        <v>236</v>
      </c>
      <c r="F44" s="146" t="s">
        <v>237</v>
      </c>
      <c r="G44" s="56" t="s">
        <v>397</v>
      </c>
      <c r="H44" s="56">
        <v>2018</v>
      </c>
      <c r="I44" s="250" t="s">
        <v>238</v>
      </c>
      <c r="J44" s="84"/>
      <c r="K44" s="77"/>
    </row>
    <row r="45" spans="1:11" s="248" customFormat="1" ht="72.75" customHeight="1" thickBot="1" x14ac:dyDescent="0.25">
      <c r="A45" s="71" t="s">
        <v>127</v>
      </c>
      <c r="B45" s="71" t="s">
        <v>78</v>
      </c>
      <c r="C45" s="71" t="s">
        <v>127</v>
      </c>
      <c r="D45" s="71" t="s">
        <v>78</v>
      </c>
      <c r="E45" s="135" t="s">
        <v>239</v>
      </c>
      <c r="F45" s="155" t="s">
        <v>240</v>
      </c>
      <c r="G45" s="58" t="s">
        <v>397</v>
      </c>
      <c r="H45" s="58">
        <v>2018</v>
      </c>
      <c r="I45" s="144" t="s">
        <v>241</v>
      </c>
      <c r="J45" s="173" t="s">
        <v>364</v>
      </c>
      <c r="K45" s="77"/>
    </row>
    <row r="46" spans="1:11" s="248" customFormat="1" ht="67.900000000000006" customHeight="1" thickBot="1" x14ac:dyDescent="0.25">
      <c r="A46" s="71" t="s">
        <v>127</v>
      </c>
      <c r="B46" s="71" t="s">
        <v>78</v>
      </c>
      <c r="C46" s="71" t="s">
        <v>127</v>
      </c>
      <c r="D46" s="71" t="s">
        <v>77</v>
      </c>
      <c r="E46" s="144" t="s">
        <v>242</v>
      </c>
      <c r="F46" s="135" t="s">
        <v>243</v>
      </c>
      <c r="G46" s="58" t="s">
        <v>397</v>
      </c>
      <c r="H46" s="58">
        <v>2018</v>
      </c>
      <c r="I46" s="144" t="s">
        <v>244</v>
      </c>
      <c r="J46" s="73" t="s">
        <v>410</v>
      </c>
      <c r="K46" s="77"/>
    </row>
    <row r="47" spans="1:11" s="248" customFormat="1" ht="104.25" customHeight="1" thickBot="1" x14ac:dyDescent="0.25">
      <c r="A47" s="71" t="s">
        <v>127</v>
      </c>
      <c r="B47" s="71" t="s">
        <v>78</v>
      </c>
      <c r="C47" s="71" t="s">
        <v>127</v>
      </c>
      <c r="D47" s="71" t="s">
        <v>131</v>
      </c>
      <c r="E47" s="156" t="s">
        <v>245</v>
      </c>
      <c r="F47" s="137" t="s">
        <v>243</v>
      </c>
      <c r="G47" s="58" t="s">
        <v>397</v>
      </c>
      <c r="H47" s="58">
        <v>2018</v>
      </c>
      <c r="I47" s="135" t="s">
        <v>246</v>
      </c>
      <c r="J47" s="157" t="s">
        <v>305</v>
      </c>
      <c r="K47" s="77"/>
    </row>
    <row r="48" spans="1:11" s="248" customFormat="1" ht="61.5" customHeight="1" thickBot="1" x14ac:dyDescent="0.25">
      <c r="A48" s="71" t="s">
        <v>127</v>
      </c>
      <c r="B48" s="71" t="s">
        <v>78</v>
      </c>
      <c r="C48" s="71" t="s">
        <v>127</v>
      </c>
      <c r="D48" s="71" t="s">
        <v>137</v>
      </c>
      <c r="E48" s="158" t="s">
        <v>247</v>
      </c>
      <c r="F48" s="144" t="s">
        <v>191</v>
      </c>
      <c r="G48" s="58" t="s">
        <v>397</v>
      </c>
      <c r="H48" s="58">
        <v>2018</v>
      </c>
      <c r="I48" s="144" t="s">
        <v>248</v>
      </c>
      <c r="J48" s="160" t="s">
        <v>411</v>
      </c>
      <c r="K48" s="77"/>
    </row>
    <row r="49" spans="1:11" s="248" customFormat="1" ht="96.6" customHeight="1" x14ac:dyDescent="0.2">
      <c r="A49" s="65" t="s">
        <v>127</v>
      </c>
      <c r="B49" s="65" t="s">
        <v>78</v>
      </c>
      <c r="C49" s="65" t="s">
        <v>249</v>
      </c>
      <c r="D49" s="71"/>
      <c r="E49" s="227" t="s">
        <v>250</v>
      </c>
      <c r="F49" s="143" t="s">
        <v>223</v>
      </c>
      <c r="G49" s="56" t="s">
        <v>397</v>
      </c>
      <c r="H49" s="56">
        <v>2018</v>
      </c>
      <c r="I49" s="143" t="s">
        <v>251</v>
      </c>
      <c r="J49" s="68"/>
      <c r="K49" s="77"/>
    </row>
    <row r="50" spans="1:11" s="248" customFormat="1" ht="131.25" customHeight="1" thickBot="1" x14ac:dyDescent="0.25">
      <c r="A50" s="71" t="s">
        <v>127</v>
      </c>
      <c r="B50" s="71" t="s">
        <v>78</v>
      </c>
      <c r="C50" s="71" t="s">
        <v>249</v>
      </c>
      <c r="D50" s="71" t="s">
        <v>78</v>
      </c>
      <c r="E50" s="206" t="s">
        <v>252</v>
      </c>
      <c r="F50" s="144" t="s">
        <v>223</v>
      </c>
      <c r="G50" s="58" t="s">
        <v>397</v>
      </c>
      <c r="H50" s="58">
        <v>2018</v>
      </c>
      <c r="I50" s="159" t="s">
        <v>253</v>
      </c>
      <c r="J50" s="135" t="s">
        <v>412</v>
      </c>
      <c r="K50" s="77"/>
    </row>
    <row r="51" spans="1:11" s="248" customFormat="1" ht="111" customHeight="1" x14ac:dyDescent="0.2">
      <c r="A51" s="71" t="s">
        <v>127</v>
      </c>
      <c r="B51" s="71" t="s">
        <v>78</v>
      </c>
      <c r="C51" s="71" t="s">
        <v>249</v>
      </c>
      <c r="D51" s="71" t="s">
        <v>77</v>
      </c>
      <c r="E51" s="161" t="s">
        <v>254</v>
      </c>
      <c r="F51" s="144" t="s">
        <v>223</v>
      </c>
      <c r="G51" s="58" t="s">
        <v>397</v>
      </c>
      <c r="H51" s="58">
        <v>2018</v>
      </c>
      <c r="I51" s="135" t="s">
        <v>255</v>
      </c>
      <c r="J51" s="144" t="s">
        <v>308</v>
      </c>
      <c r="K51" s="77"/>
    </row>
    <row r="52" spans="1:11" s="248" customFormat="1" ht="159.6" customHeight="1" thickBot="1" x14ac:dyDescent="0.25">
      <c r="A52" s="71" t="s">
        <v>127</v>
      </c>
      <c r="B52" s="71" t="s">
        <v>78</v>
      </c>
      <c r="C52" s="71" t="s">
        <v>249</v>
      </c>
      <c r="D52" s="71" t="s">
        <v>131</v>
      </c>
      <c r="E52" s="155" t="s">
        <v>256</v>
      </c>
      <c r="F52" s="144" t="s">
        <v>223</v>
      </c>
      <c r="G52" s="58" t="s">
        <v>397</v>
      </c>
      <c r="H52" s="58">
        <v>2018</v>
      </c>
      <c r="I52" s="144" t="s">
        <v>257</v>
      </c>
      <c r="J52" s="135" t="s">
        <v>413</v>
      </c>
      <c r="K52" s="77"/>
    </row>
    <row r="53" spans="1:11" s="248" customFormat="1" ht="88.9" customHeight="1" x14ac:dyDescent="0.2">
      <c r="A53" s="71" t="s">
        <v>127</v>
      </c>
      <c r="B53" s="71" t="s">
        <v>78</v>
      </c>
      <c r="C53" s="71" t="s">
        <v>249</v>
      </c>
      <c r="D53" s="71" t="s">
        <v>137</v>
      </c>
      <c r="E53" s="161" t="s">
        <v>258</v>
      </c>
      <c r="F53" s="144" t="s">
        <v>223</v>
      </c>
      <c r="G53" s="58" t="s">
        <v>397</v>
      </c>
      <c r="H53" s="58">
        <v>2018</v>
      </c>
      <c r="I53" s="144" t="s">
        <v>259</v>
      </c>
      <c r="J53" s="144" t="s">
        <v>414</v>
      </c>
      <c r="K53" s="77"/>
    </row>
    <row r="54" spans="1:11" s="248" customFormat="1" ht="122.25" customHeight="1" x14ac:dyDescent="0.2">
      <c r="A54" s="65" t="s">
        <v>127</v>
      </c>
      <c r="B54" s="65" t="s">
        <v>78</v>
      </c>
      <c r="C54" s="65" t="s">
        <v>260</v>
      </c>
      <c r="D54" s="71"/>
      <c r="E54" s="148" t="s">
        <v>261</v>
      </c>
      <c r="F54" s="162" t="s">
        <v>262</v>
      </c>
      <c r="G54" s="56" t="s">
        <v>397</v>
      </c>
      <c r="H54" s="56">
        <v>2018</v>
      </c>
      <c r="I54" s="143" t="s">
        <v>263</v>
      </c>
      <c r="J54" s="56"/>
      <c r="K54" s="77"/>
    </row>
    <row r="55" spans="1:11" s="248" customFormat="1" ht="134.25" customHeight="1" x14ac:dyDescent="0.2">
      <c r="A55" s="71" t="s">
        <v>127</v>
      </c>
      <c r="B55" s="71" t="s">
        <v>78</v>
      </c>
      <c r="C55" s="71" t="s">
        <v>260</v>
      </c>
      <c r="D55" s="71" t="s">
        <v>78</v>
      </c>
      <c r="E55" s="144" t="s">
        <v>264</v>
      </c>
      <c r="F55" s="163" t="s">
        <v>265</v>
      </c>
      <c r="G55" s="58" t="s">
        <v>397</v>
      </c>
      <c r="H55" s="58">
        <v>2018</v>
      </c>
      <c r="I55" s="144" t="s">
        <v>263</v>
      </c>
      <c r="J55" s="144" t="s">
        <v>415</v>
      </c>
      <c r="K55" s="77"/>
    </row>
    <row r="56" spans="1:11" s="47" customFormat="1" ht="87" customHeight="1" x14ac:dyDescent="0.2">
      <c r="A56" s="45" t="s">
        <v>127</v>
      </c>
      <c r="B56" s="45" t="s">
        <v>78</v>
      </c>
      <c r="C56" s="45" t="s">
        <v>260</v>
      </c>
      <c r="D56" s="45" t="s">
        <v>77</v>
      </c>
      <c r="E56" s="164" t="s">
        <v>266</v>
      </c>
      <c r="F56" s="144" t="s">
        <v>267</v>
      </c>
      <c r="G56" s="58" t="s">
        <v>397</v>
      </c>
      <c r="H56" s="58">
        <v>2018</v>
      </c>
      <c r="I56" s="144" t="s">
        <v>263</v>
      </c>
      <c r="J56" s="170" t="s">
        <v>306</v>
      </c>
      <c r="K56" s="48"/>
    </row>
    <row r="57" spans="1:11" s="47" customFormat="1" ht="89.25" customHeight="1" x14ac:dyDescent="0.2">
      <c r="A57" s="45" t="s">
        <v>127</v>
      </c>
      <c r="B57" s="45" t="s">
        <v>78</v>
      </c>
      <c r="C57" s="45" t="s">
        <v>260</v>
      </c>
      <c r="D57" s="45" t="s">
        <v>131</v>
      </c>
      <c r="E57" s="144" t="s">
        <v>268</v>
      </c>
      <c r="F57" s="144" t="s">
        <v>267</v>
      </c>
      <c r="G57" s="58">
        <v>2018</v>
      </c>
      <c r="H57" s="58" t="s">
        <v>345</v>
      </c>
      <c r="I57" s="144" t="s">
        <v>263</v>
      </c>
      <c r="J57" s="165" t="s">
        <v>365</v>
      </c>
      <c r="K57" s="48"/>
    </row>
    <row r="58" spans="1:11" s="47" customFormat="1" ht="83.25" customHeight="1" thickBot="1" x14ac:dyDescent="0.25">
      <c r="A58" s="45" t="s">
        <v>127</v>
      </c>
      <c r="B58" s="45" t="s">
        <v>78</v>
      </c>
      <c r="C58" s="45" t="s">
        <v>260</v>
      </c>
      <c r="D58" s="45" t="s">
        <v>137</v>
      </c>
      <c r="E58" s="155" t="s">
        <v>269</v>
      </c>
      <c r="F58" s="144" t="s">
        <v>267</v>
      </c>
      <c r="G58" s="58" t="s">
        <v>397</v>
      </c>
      <c r="H58" s="58">
        <v>2018</v>
      </c>
      <c r="I58" s="144" t="s">
        <v>263</v>
      </c>
      <c r="J58" s="172" t="s">
        <v>320</v>
      </c>
      <c r="K58" s="48"/>
    </row>
    <row r="59" spans="1:11" s="248" customFormat="1" ht="115.5" customHeight="1" thickBot="1" x14ac:dyDescent="0.25">
      <c r="A59" s="65" t="s">
        <v>127</v>
      </c>
      <c r="B59" s="65" t="s">
        <v>78</v>
      </c>
      <c r="C59" s="65" t="s">
        <v>270</v>
      </c>
      <c r="D59" s="71"/>
      <c r="E59" s="251" t="s">
        <v>271</v>
      </c>
      <c r="F59" s="166" t="s">
        <v>272</v>
      </c>
      <c r="G59" s="56" t="s">
        <v>397</v>
      </c>
      <c r="H59" s="56">
        <v>2018</v>
      </c>
      <c r="I59" s="143" t="s">
        <v>273</v>
      </c>
      <c r="J59" s="84"/>
      <c r="K59" s="77"/>
    </row>
    <row r="60" spans="1:11" s="248" customFormat="1" ht="75.75" customHeight="1" x14ac:dyDescent="0.2">
      <c r="A60" s="71" t="s">
        <v>127</v>
      </c>
      <c r="B60" s="71" t="s">
        <v>78</v>
      </c>
      <c r="C60" s="71" t="s">
        <v>270</v>
      </c>
      <c r="D60" s="71" t="s">
        <v>78</v>
      </c>
      <c r="E60" s="167" t="s">
        <v>274</v>
      </c>
      <c r="F60" s="154" t="s">
        <v>275</v>
      </c>
      <c r="G60" s="58" t="s">
        <v>397</v>
      </c>
      <c r="H60" s="58">
        <v>2018</v>
      </c>
      <c r="I60" s="144" t="s">
        <v>276</v>
      </c>
      <c r="J60" s="171" t="s">
        <v>447</v>
      </c>
      <c r="K60" s="77"/>
    </row>
    <row r="61" spans="1:11" s="248" customFormat="1" ht="149.25" customHeight="1" x14ac:dyDescent="0.2">
      <c r="A61" s="71" t="s">
        <v>127</v>
      </c>
      <c r="B61" s="71" t="s">
        <v>78</v>
      </c>
      <c r="C61" s="71" t="s">
        <v>270</v>
      </c>
      <c r="D61" s="71" t="s">
        <v>77</v>
      </c>
      <c r="E61" s="151" t="s">
        <v>277</v>
      </c>
      <c r="F61" s="154" t="s">
        <v>372</v>
      </c>
      <c r="G61" s="58">
        <v>2018</v>
      </c>
      <c r="H61" s="58" t="s">
        <v>345</v>
      </c>
      <c r="I61" s="60" t="s">
        <v>278</v>
      </c>
      <c r="J61" s="137" t="s">
        <v>448</v>
      </c>
      <c r="K61" s="77"/>
    </row>
    <row r="62" spans="1:11" s="248" customFormat="1" ht="52.5" customHeight="1" x14ac:dyDescent="0.2">
      <c r="A62" s="71" t="s">
        <v>127</v>
      </c>
      <c r="B62" s="71" t="s">
        <v>78</v>
      </c>
      <c r="C62" s="71" t="s">
        <v>270</v>
      </c>
      <c r="D62" s="71" t="s">
        <v>131</v>
      </c>
      <c r="E62" s="135" t="s">
        <v>279</v>
      </c>
      <c r="F62" s="154" t="s">
        <v>272</v>
      </c>
      <c r="G62" s="58" t="s">
        <v>397</v>
      </c>
      <c r="H62" s="58">
        <v>2018</v>
      </c>
      <c r="I62" s="144" t="s">
        <v>280</v>
      </c>
      <c r="J62" s="135" t="s">
        <v>373</v>
      </c>
      <c r="K62" s="77"/>
    </row>
    <row r="63" spans="1:11" s="248" customFormat="1" ht="107.25" customHeight="1" x14ac:dyDescent="0.2">
      <c r="A63" s="71" t="s">
        <v>127</v>
      </c>
      <c r="B63" s="71" t="s">
        <v>78</v>
      </c>
      <c r="C63" s="71" t="s">
        <v>270</v>
      </c>
      <c r="D63" s="71" t="s">
        <v>131</v>
      </c>
      <c r="E63" s="144" t="s">
        <v>279</v>
      </c>
      <c r="F63" s="144" t="s">
        <v>208</v>
      </c>
      <c r="G63" s="58" t="s">
        <v>397</v>
      </c>
      <c r="H63" s="58">
        <v>2018</v>
      </c>
      <c r="I63" s="144" t="s">
        <v>280</v>
      </c>
      <c r="J63" s="84" t="s">
        <v>333</v>
      </c>
      <c r="K63" s="77"/>
    </row>
    <row r="64" spans="1:11" s="44" customFormat="1" ht="19.149999999999999" customHeight="1" x14ac:dyDescent="0.2">
      <c r="A64" s="40">
        <v>9</v>
      </c>
      <c r="B64" s="40">
        <v>4</v>
      </c>
      <c r="C64" s="40"/>
      <c r="D64" s="40"/>
      <c r="E64" s="40" t="s">
        <v>281</v>
      </c>
      <c r="F64" s="41"/>
      <c r="G64" s="41"/>
      <c r="H64" s="41"/>
      <c r="I64" s="41"/>
      <c r="J64" s="42"/>
      <c r="K64" s="43"/>
    </row>
    <row r="65" spans="1:22" s="57" customFormat="1" ht="101.25" customHeight="1" x14ac:dyDescent="0.2">
      <c r="A65" s="65" t="s">
        <v>127</v>
      </c>
      <c r="B65" s="65" t="s">
        <v>137</v>
      </c>
      <c r="C65" s="65" t="s">
        <v>86</v>
      </c>
      <c r="D65" s="66"/>
      <c r="E65" s="67" t="s">
        <v>282</v>
      </c>
      <c r="F65" s="68" t="s">
        <v>283</v>
      </c>
      <c r="G65" s="56" t="s">
        <v>397</v>
      </c>
      <c r="H65" s="56">
        <v>2018</v>
      </c>
      <c r="I65" s="67" t="s">
        <v>284</v>
      </c>
      <c r="J65" s="69"/>
      <c r="K65" s="70"/>
    </row>
    <row r="66" spans="1:22" s="47" customFormat="1" ht="112.9" customHeight="1" x14ac:dyDescent="0.2">
      <c r="A66" s="71" t="s">
        <v>127</v>
      </c>
      <c r="B66" s="71" t="s">
        <v>137</v>
      </c>
      <c r="C66" s="71" t="s">
        <v>86</v>
      </c>
      <c r="D66" s="72" t="s">
        <v>78</v>
      </c>
      <c r="E66" s="73" t="s">
        <v>285</v>
      </c>
      <c r="F66" s="60" t="s">
        <v>286</v>
      </c>
      <c r="G66" s="60" t="s">
        <v>397</v>
      </c>
      <c r="H66" s="60">
        <v>2018</v>
      </c>
      <c r="I66" s="73" t="s">
        <v>287</v>
      </c>
      <c r="J66" s="74" t="s">
        <v>416</v>
      </c>
      <c r="K66" s="75"/>
      <c r="Q66" s="188"/>
    </row>
    <row r="67" spans="1:22" s="47" customFormat="1" ht="89.45" customHeight="1" x14ac:dyDescent="0.2">
      <c r="A67" s="71" t="s">
        <v>127</v>
      </c>
      <c r="B67" s="71" t="s">
        <v>137</v>
      </c>
      <c r="C67" s="71" t="s">
        <v>86</v>
      </c>
      <c r="D67" s="72" t="s">
        <v>77</v>
      </c>
      <c r="E67" s="73" t="s">
        <v>288</v>
      </c>
      <c r="F67" s="60" t="s">
        <v>286</v>
      </c>
      <c r="G67" s="60" t="s">
        <v>397</v>
      </c>
      <c r="H67" s="60">
        <v>2018</v>
      </c>
      <c r="I67" s="73" t="s">
        <v>313</v>
      </c>
      <c r="J67" s="76" t="s">
        <v>417</v>
      </c>
      <c r="K67" s="77"/>
    </row>
    <row r="68" spans="1:22" s="44" customFormat="1" ht="135" customHeight="1" x14ac:dyDescent="0.2">
      <c r="A68" s="71" t="s">
        <v>127</v>
      </c>
      <c r="B68" s="71" t="s">
        <v>137</v>
      </c>
      <c r="C68" s="71" t="s">
        <v>91</v>
      </c>
      <c r="D68" s="71" t="s">
        <v>131</v>
      </c>
      <c r="E68" s="73" t="s">
        <v>289</v>
      </c>
      <c r="F68" s="60" t="s">
        <v>346</v>
      </c>
      <c r="G68" s="60" t="s">
        <v>397</v>
      </c>
      <c r="H68" s="60">
        <v>2018</v>
      </c>
      <c r="I68" s="73" t="s">
        <v>290</v>
      </c>
      <c r="J68" s="78" t="s">
        <v>418</v>
      </c>
      <c r="K68" s="79"/>
    </row>
    <row r="69" spans="1:22" s="44" customFormat="1" ht="145.9" customHeight="1" x14ac:dyDescent="0.2">
      <c r="A69" s="71" t="s">
        <v>127</v>
      </c>
      <c r="B69" s="71" t="s">
        <v>137</v>
      </c>
      <c r="C69" s="71" t="s">
        <v>91</v>
      </c>
      <c r="D69" s="71" t="s">
        <v>137</v>
      </c>
      <c r="E69" s="73" t="s">
        <v>291</v>
      </c>
      <c r="F69" s="60" t="s">
        <v>286</v>
      </c>
      <c r="G69" s="60" t="s">
        <v>397</v>
      </c>
      <c r="H69" s="60">
        <v>2018</v>
      </c>
      <c r="I69" s="80" t="s">
        <v>292</v>
      </c>
      <c r="J69" s="78" t="s">
        <v>419</v>
      </c>
      <c r="K69" s="79"/>
    </row>
    <row r="70" spans="1:22" s="57" customFormat="1" ht="124.9" customHeight="1" x14ac:dyDescent="0.2">
      <c r="A70" s="71" t="s">
        <v>127</v>
      </c>
      <c r="B70" s="71" t="s">
        <v>137</v>
      </c>
      <c r="C70" s="71" t="s">
        <v>91</v>
      </c>
      <c r="D70" s="71" t="s">
        <v>128</v>
      </c>
      <c r="E70" s="73" t="s">
        <v>293</v>
      </c>
      <c r="F70" s="60" t="s">
        <v>286</v>
      </c>
      <c r="G70" s="60" t="s">
        <v>397</v>
      </c>
      <c r="H70" s="60">
        <v>2018</v>
      </c>
      <c r="I70" s="80" t="s">
        <v>347</v>
      </c>
      <c r="J70" s="84" t="s">
        <v>314</v>
      </c>
      <c r="K70" s="79"/>
    </row>
    <row r="71" spans="1:22" s="47" customFormat="1" ht="132.6" customHeight="1" x14ac:dyDescent="0.2">
      <c r="A71" s="65" t="s">
        <v>127</v>
      </c>
      <c r="B71" s="65" t="s">
        <v>137</v>
      </c>
      <c r="C71" s="65" t="s">
        <v>83</v>
      </c>
      <c r="D71" s="65"/>
      <c r="E71" s="81" t="s">
        <v>294</v>
      </c>
      <c r="F71" s="168"/>
      <c r="G71" s="68" t="s">
        <v>397</v>
      </c>
      <c r="H71" s="68">
        <v>2018</v>
      </c>
      <c r="I71" s="82" t="s">
        <v>295</v>
      </c>
      <c r="J71" s="83"/>
      <c r="K71" s="70"/>
      <c r="Q71" s="189"/>
      <c r="R71" s="189"/>
      <c r="V71" s="189"/>
    </row>
    <row r="72" spans="1:22" s="47" customFormat="1" ht="101.25" customHeight="1" x14ac:dyDescent="0.2">
      <c r="A72" s="71" t="s">
        <v>127</v>
      </c>
      <c r="B72" s="71" t="s">
        <v>137</v>
      </c>
      <c r="C72" s="71" t="s">
        <v>83</v>
      </c>
      <c r="D72" s="60">
        <v>1</v>
      </c>
      <c r="E72" s="73" t="s">
        <v>296</v>
      </c>
      <c r="F72" s="60" t="s">
        <v>346</v>
      </c>
      <c r="G72" s="60" t="s">
        <v>397</v>
      </c>
      <c r="H72" s="60">
        <v>2018</v>
      </c>
      <c r="I72" s="73" t="s">
        <v>297</v>
      </c>
      <c r="J72" s="80" t="s">
        <v>298</v>
      </c>
      <c r="K72" s="70"/>
      <c r="O72" s="189"/>
    </row>
    <row r="73" spans="1:22" s="44" customFormat="1" ht="69" customHeight="1" x14ac:dyDescent="0.2">
      <c r="A73" s="71" t="s">
        <v>127</v>
      </c>
      <c r="B73" s="71" t="s">
        <v>137</v>
      </c>
      <c r="C73" s="71" t="s">
        <v>83</v>
      </c>
      <c r="D73" s="71" t="s">
        <v>77</v>
      </c>
      <c r="E73" s="73" t="s">
        <v>299</v>
      </c>
      <c r="F73" s="60" t="s">
        <v>286</v>
      </c>
      <c r="G73" s="60" t="s">
        <v>397</v>
      </c>
      <c r="H73" s="60">
        <v>2018</v>
      </c>
      <c r="I73" s="73" t="s">
        <v>420</v>
      </c>
      <c r="J73" s="78" t="s">
        <v>421</v>
      </c>
      <c r="K73" s="75" t="s">
        <v>427</v>
      </c>
      <c r="P73" s="190"/>
    </row>
    <row r="74" spans="1:22" s="47" customFormat="1" ht="60.75" customHeight="1" x14ac:dyDescent="0.2">
      <c r="A74" s="65" t="s">
        <v>127</v>
      </c>
      <c r="B74" s="65" t="s">
        <v>137</v>
      </c>
      <c r="C74" s="65" t="s">
        <v>151</v>
      </c>
      <c r="D74" s="71"/>
      <c r="E74" s="81" t="s">
        <v>300</v>
      </c>
      <c r="F74" s="68" t="s">
        <v>283</v>
      </c>
      <c r="G74" s="68" t="s">
        <v>397</v>
      </c>
      <c r="H74" s="68">
        <v>2018</v>
      </c>
      <c r="I74" s="81" t="s">
        <v>301</v>
      </c>
      <c r="J74" s="84"/>
      <c r="K74" s="77"/>
    </row>
    <row r="75" spans="1:22" ht="92.45" customHeight="1" x14ac:dyDescent="0.2">
      <c r="A75" s="71" t="s">
        <v>127</v>
      </c>
      <c r="B75" s="71" t="s">
        <v>137</v>
      </c>
      <c r="C75" s="71" t="s">
        <v>151</v>
      </c>
      <c r="D75" s="71" t="s">
        <v>78</v>
      </c>
      <c r="E75" s="144" t="s">
        <v>302</v>
      </c>
      <c r="F75" s="60" t="s">
        <v>286</v>
      </c>
      <c r="G75" s="60" t="s">
        <v>397</v>
      </c>
      <c r="H75" s="60">
        <v>2018</v>
      </c>
      <c r="I75" s="73" t="s">
        <v>348</v>
      </c>
      <c r="J75" s="85" t="s">
        <v>422</v>
      </c>
      <c r="K75" s="79"/>
    </row>
    <row r="76" spans="1:22" ht="129" customHeight="1" x14ac:dyDescent="0.2">
      <c r="A76" s="71" t="s">
        <v>127</v>
      </c>
      <c r="B76" s="71" t="s">
        <v>137</v>
      </c>
      <c r="C76" s="71" t="s">
        <v>151</v>
      </c>
      <c r="D76" s="71" t="s">
        <v>77</v>
      </c>
      <c r="E76" s="144" t="s">
        <v>303</v>
      </c>
      <c r="F76" s="60" t="s">
        <v>286</v>
      </c>
      <c r="G76" s="60" t="s">
        <v>397</v>
      </c>
      <c r="H76" s="86">
        <v>2018</v>
      </c>
      <c r="I76" s="169" t="s">
        <v>349</v>
      </c>
      <c r="J76" s="80" t="s">
        <v>423</v>
      </c>
      <c r="K76" s="136" t="s">
        <v>351</v>
      </c>
    </row>
    <row r="77" spans="1:22" ht="67.150000000000006" customHeight="1" x14ac:dyDescent="0.2">
      <c r="A77" s="71" t="s">
        <v>127</v>
      </c>
      <c r="B77" s="71" t="s">
        <v>137</v>
      </c>
      <c r="C77" s="71" t="s">
        <v>151</v>
      </c>
      <c r="D77" s="71" t="s">
        <v>131</v>
      </c>
      <c r="E77" s="144" t="s">
        <v>0</v>
      </c>
      <c r="F77" s="60" t="s">
        <v>286</v>
      </c>
      <c r="G77" s="60" t="s">
        <v>397</v>
      </c>
      <c r="H77" s="86">
        <v>2018</v>
      </c>
      <c r="I77" s="144" t="s">
        <v>1</v>
      </c>
      <c r="J77" s="87" t="s">
        <v>424</v>
      </c>
      <c r="K77" s="136" t="s">
        <v>334</v>
      </c>
    </row>
    <row r="78" spans="1:22" ht="183" customHeight="1" x14ac:dyDescent="0.2">
      <c r="A78" s="71" t="s">
        <v>127</v>
      </c>
      <c r="B78" s="71" t="s">
        <v>137</v>
      </c>
      <c r="C78" s="71" t="s">
        <v>151</v>
      </c>
      <c r="D78" s="71" t="s">
        <v>137</v>
      </c>
      <c r="E78" s="144" t="s">
        <v>4</v>
      </c>
      <c r="F78" s="60" t="s">
        <v>286</v>
      </c>
      <c r="G78" s="60" t="s">
        <v>397</v>
      </c>
      <c r="H78" s="86">
        <v>2018</v>
      </c>
      <c r="I78" s="144" t="s">
        <v>5</v>
      </c>
      <c r="J78" s="87" t="s">
        <v>425</v>
      </c>
      <c r="K78" s="136" t="s">
        <v>334</v>
      </c>
    </row>
    <row r="79" spans="1:22" ht="109.15" customHeight="1" x14ac:dyDescent="0.2">
      <c r="A79" s="71" t="s">
        <v>127</v>
      </c>
      <c r="B79" s="71" t="s">
        <v>137</v>
      </c>
      <c r="C79" s="71" t="s">
        <v>151</v>
      </c>
      <c r="D79" s="71" t="s">
        <v>128</v>
      </c>
      <c r="E79" s="144" t="s">
        <v>2</v>
      </c>
      <c r="F79" s="60" t="s">
        <v>286</v>
      </c>
      <c r="G79" s="60" t="s">
        <v>397</v>
      </c>
      <c r="H79" s="86">
        <v>2018</v>
      </c>
      <c r="I79" s="144" t="s">
        <v>3</v>
      </c>
      <c r="J79" s="88" t="s">
        <v>350</v>
      </c>
      <c r="K79" s="79"/>
    </row>
    <row r="80" spans="1:22" ht="118.5" customHeight="1" x14ac:dyDescent="0.2">
      <c r="A80" s="71" t="s">
        <v>127</v>
      </c>
      <c r="B80" s="71" t="s">
        <v>137</v>
      </c>
      <c r="C80" s="71" t="s">
        <v>151</v>
      </c>
      <c r="D80" s="71" t="s">
        <v>142</v>
      </c>
      <c r="E80" s="144" t="s">
        <v>6</v>
      </c>
      <c r="F80" s="60" t="s">
        <v>286</v>
      </c>
      <c r="G80" s="60" t="s">
        <v>397</v>
      </c>
      <c r="H80" s="86">
        <v>2018</v>
      </c>
      <c r="I80" s="144" t="s">
        <v>315</v>
      </c>
      <c r="J80" s="87" t="s">
        <v>426</v>
      </c>
      <c r="K80" s="136" t="s">
        <v>351</v>
      </c>
      <c r="O80" s="191"/>
    </row>
    <row r="81" spans="1:20" ht="185.25" customHeight="1" x14ac:dyDescent="0.2">
      <c r="A81" s="65" t="s">
        <v>127</v>
      </c>
      <c r="B81" s="65" t="s">
        <v>137</v>
      </c>
      <c r="C81" s="65" t="s">
        <v>157</v>
      </c>
      <c r="D81" s="71"/>
      <c r="E81" s="148" t="s">
        <v>7</v>
      </c>
      <c r="F81" s="68" t="s">
        <v>283</v>
      </c>
      <c r="G81" s="68" t="s">
        <v>397</v>
      </c>
      <c r="H81" s="89">
        <v>2018</v>
      </c>
      <c r="I81" s="148" t="s">
        <v>8</v>
      </c>
      <c r="J81" s="90"/>
      <c r="K81" s="79"/>
      <c r="Q81" s="191"/>
      <c r="T81" s="192"/>
    </row>
    <row r="82" spans="1:20" ht="95.25" customHeight="1" x14ac:dyDescent="0.2">
      <c r="A82" s="91" t="s">
        <v>127</v>
      </c>
      <c r="B82" s="91" t="s">
        <v>137</v>
      </c>
      <c r="C82" s="91" t="s">
        <v>157</v>
      </c>
      <c r="D82" s="91" t="s">
        <v>78</v>
      </c>
      <c r="E82" s="169" t="s">
        <v>9</v>
      </c>
      <c r="F82" s="58" t="s">
        <v>286</v>
      </c>
      <c r="G82" s="58" t="s">
        <v>397</v>
      </c>
      <c r="H82" s="92">
        <v>2018</v>
      </c>
      <c r="I82" s="169" t="s">
        <v>352</v>
      </c>
      <c r="J82" s="193" t="s">
        <v>428</v>
      </c>
      <c r="K82" s="93"/>
      <c r="O82" s="192"/>
      <c r="R82" s="194"/>
    </row>
    <row r="83" spans="1:20" s="195" customFormat="1" ht="72" customHeight="1" x14ac:dyDescent="0.2">
      <c r="A83" s="71" t="s">
        <v>127</v>
      </c>
      <c r="B83" s="71" t="s">
        <v>137</v>
      </c>
      <c r="C83" s="71" t="s">
        <v>157</v>
      </c>
      <c r="D83" s="71" t="s">
        <v>77</v>
      </c>
      <c r="E83" s="144" t="s">
        <v>10</v>
      </c>
      <c r="F83" s="60" t="s">
        <v>286</v>
      </c>
      <c r="G83" s="60" t="s">
        <v>397</v>
      </c>
      <c r="H83" s="60">
        <v>2018</v>
      </c>
      <c r="I83" s="144" t="s">
        <v>353</v>
      </c>
      <c r="J83" s="136" t="s">
        <v>429</v>
      </c>
      <c r="K83" s="80"/>
    </row>
    <row r="84" spans="1:20" ht="187.9" customHeight="1" x14ac:dyDescent="0.2">
      <c r="A84" s="94" t="s">
        <v>127</v>
      </c>
      <c r="B84" s="71" t="s">
        <v>137</v>
      </c>
      <c r="C84" s="71" t="s">
        <v>157</v>
      </c>
      <c r="D84" s="71" t="s">
        <v>131</v>
      </c>
      <c r="E84" s="144" t="s">
        <v>11</v>
      </c>
      <c r="F84" s="60" t="s">
        <v>286</v>
      </c>
      <c r="G84" s="60" t="s">
        <v>397</v>
      </c>
      <c r="H84" s="60">
        <v>2018</v>
      </c>
      <c r="I84" s="144" t="s">
        <v>12</v>
      </c>
      <c r="J84" s="80" t="s">
        <v>13</v>
      </c>
      <c r="K84" s="79"/>
    </row>
    <row r="85" spans="1:20" ht="129" customHeight="1" x14ac:dyDescent="0.2">
      <c r="A85" s="71" t="s">
        <v>127</v>
      </c>
      <c r="B85" s="95" t="s">
        <v>137</v>
      </c>
      <c r="C85" s="95" t="s">
        <v>157</v>
      </c>
      <c r="D85" s="95" t="s">
        <v>137</v>
      </c>
      <c r="E85" s="157" t="s">
        <v>14</v>
      </c>
      <c r="F85" s="96" t="s">
        <v>286</v>
      </c>
      <c r="G85" s="96" t="s">
        <v>397</v>
      </c>
      <c r="H85" s="97">
        <v>2018</v>
      </c>
      <c r="I85" s="157" t="s">
        <v>15</v>
      </c>
      <c r="J85" s="196" t="s">
        <v>354</v>
      </c>
      <c r="K85" s="98"/>
    </row>
    <row r="86" spans="1:20" ht="202.5" customHeight="1" x14ac:dyDescent="0.2">
      <c r="A86" s="65" t="s">
        <v>127</v>
      </c>
      <c r="B86" s="65" t="s">
        <v>137</v>
      </c>
      <c r="C86" s="65" t="s">
        <v>16</v>
      </c>
      <c r="D86" s="71"/>
      <c r="E86" s="148" t="s">
        <v>17</v>
      </c>
      <c r="F86" s="68" t="s">
        <v>18</v>
      </c>
      <c r="G86" s="68" t="s">
        <v>397</v>
      </c>
      <c r="H86" s="89">
        <v>2018</v>
      </c>
      <c r="I86" s="148" t="s">
        <v>19</v>
      </c>
      <c r="J86" s="83"/>
      <c r="K86" s="99"/>
      <c r="M86" s="194"/>
    </row>
    <row r="87" spans="1:20" ht="83.45" customHeight="1" x14ac:dyDescent="0.2">
      <c r="A87" s="71" t="s">
        <v>127</v>
      </c>
      <c r="B87" s="71" t="s">
        <v>137</v>
      </c>
      <c r="C87" s="71" t="s">
        <v>16</v>
      </c>
      <c r="D87" s="71" t="s">
        <v>78</v>
      </c>
      <c r="E87" s="144" t="s">
        <v>20</v>
      </c>
      <c r="F87" s="60" t="s">
        <v>18</v>
      </c>
      <c r="G87" s="60" t="s">
        <v>397</v>
      </c>
      <c r="H87" s="86">
        <v>2018</v>
      </c>
      <c r="I87" s="144" t="s">
        <v>430</v>
      </c>
      <c r="J87" s="88" t="s">
        <v>431</v>
      </c>
      <c r="K87" s="79"/>
    </row>
    <row r="88" spans="1:20" ht="87.75" customHeight="1" x14ac:dyDescent="0.2">
      <c r="A88" s="71" t="s">
        <v>127</v>
      </c>
      <c r="B88" s="71" t="s">
        <v>137</v>
      </c>
      <c r="C88" s="71" t="s">
        <v>16</v>
      </c>
      <c r="D88" s="71" t="s">
        <v>77</v>
      </c>
      <c r="E88" s="144" t="s">
        <v>21</v>
      </c>
      <c r="F88" s="60" t="s">
        <v>18</v>
      </c>
      <c r="G88" s="60" t="s">
        <v>397</v>
      </c>
      <c r="H88" s="86">
        <v>2018</v>
      </c>
      <c r="I88" s="144" t="s">
        <v>22</v>
      </c>
      <c r="J88" s="73" t="s">
        <v>432</v>
      </c>
      <c r="K88" s="99"/>
    </row>
    <row r="89" spans="1:20" ht="111" customHeight="1" x14ac:dyDescent="0.2">
      <c r="A89" s="71" t="s">
        <v>127</v>
      </c>
      <c r="B89" s="71" t="s">
        <v>137</v>
      </c>
      <c r="C89" s="71" t="s">
        <v>16</v>
      </c>
      <c r="D89" s="71" t="s">
        <v>131</v>
      </c>
      <c r="E89" s="144" t="s">
        <v>23</v>
      </c>
      <c r="F89" s="60" t="s">
        <v>18</v>
      </c>
      <c r="G89" s="60" t="s">
        <v>397</v>
      </c>
      <c r="H89" s="86">
        <v>2018</v>
      </c>
      <c r="I89" s="144" t="s">
        <v>316</v>
      </c>
      <c r="J89" s="73" t="s">
        <v>433</v>
      </c>
      <c r="K89" s="99"/>
    </row>
    <row r="90" spans="1:20" s="204" customFormat="1" ht="74.25" customHeight="1" x14ac:dyDescent="0.2">
      <c r="A90" s="40">
        <v>9</v>
      </c>
      <c r="B90" s="207">
        <v>5</v>
      </c>
      <c r="C90" s="207">
        <v>1</v>
      </c>
      <c r="D90" s="207"/>
      <c r="E90" s="208" t="s">
        <v>355</v>
      </c>
      <c r="F90" s="207" t="s">
        <v>129</v>
      </c>
      <c r="G90" s="207" t="s">
        <v>397</v>
      </c>
      <c r="H90" s="207">
        <v>2018</v>
      </c>
      <c r="I90" s="207"/>
      <c r="J90" s="209"/>
      <c r="K90" s="43"/>
    </row>
    <row r="91" spans="1:20" s="47" customFormat="1" ht="66" customHeight="1" x14ac:dyDescent="0.2">
      <c r="A91" s="45" t="s">
        <v>127</v>
      </c>
      <c r="B91" s="71" t="s">
        <v>128</v>
      </c>
      <c r="C91" s="71" t="s">
        <v>86</v>
      </c>
      <c r="D91" s="71" t="s">
        <v>78</v>
      </c>
      <c r="E91" s="73" t="s">
        <v>132</v>
      </c>
      <c r="F91" s="60" t="s">
        <v>129</v>
      </c>
      <c r="G91" s="60" t="s">
        <v>397</v>
      </c>
      <c r="H91" s="60">
        <v>2018</v>
      </c>
      <c r="I91" s="80" t="s">
        <v>133</v>
      </c>
      <c r="J91" s="84" t="s">
        <v>434</v>
      </c>
      <c r="K91" s="46"/>
    </row>
    <row r="92" spans="1:20" s="47" customFormat="1" ht="141.6" customHeight="1" x14ac:dyDescent="0.2">
      <c r="A92" s="45" t="s">
        <v>127</v>
      </c>
      <c r="B92" s="71" t="s">
        <v>128</v>
      </c>
      <c r="C92" s="71" t="s">
        <v>86</v>
      </c>
      <c r="D92" s="71" t="s">
        <v>77</v>
      </c>
      <c r="E92" s="73" t="s">
        <v>134</v>
      </c>
      <c r="F92" s="60" t="s">
        <v>129</v>
      </c>
      <c r="G92" s="60" t="s">
        <v>397</v>
      </c>
      <c r="H92" s="60">
        <v>2018</v>
      </c>
      <c r="I92" s="80" t="s">
        <v>135</v>
      </c>
      <c r="J92" s="84" t="s">
        <v>435</v>
      </c>
      <c r="K92" s="48"/>
    </row>
    <row r="93" spans="1:20" s="47" customFormat="1" ht="63.75" customHeight="1" x14ac:dyDescent="0.2">
      <c r="A93" s="45" t="s">
        <v>127</v>
      </c>
      <c r="B93" s="71" t="s">
        <v>128</v>
      </c>
      <c r="C93" s="71" t="s">
        <v>91</v>
      </c>
      <c r="D93" s="71" t="s">
        <v>131</v>
      </c>
      <c r="E93" s="73" t="s">
        <v>136</v>
      </c>
      <c r="F93" s="60" t="s">
        <v>129</v>
      </c>
      <c r="G93" s="60" t="s">
        <v>397</v>
      </c>
      <c r="H93" s="60">
        <v>2018</v>
      </c>
      <c r="I93" s="80" t="s">
        <v>135</v>
      </c>
      <c r="J93" s="84" t="s">
        <v>436</v>
      </c>
      <c r="K93" s="48"/>
    </row>
    <row r="94" spans="1:20" s="47" customFormat="1" ht="175.15" customHeight="1" x14ac:dyDescent="0.2">
      <c r="A94" s="45" t="s">
        <v>127</v>
      </c>
      <c r="B94" s="71" t="s">
        <v>128</v>
      </c>
      <c r="C94" s="71" t="s">
        <v>91</v>
      </c>
      <c r="D94" s="71" t="s">
        <v>137</v>
      </c>
      <c r="E94" s="73" t="s">
        <v>138</v>
      </c>
      <c r="F94" s="60" t="s">
        <v>129</v>
      </c>
      <c r="G94" s="60" t="s">
        <v>397</v>
      </c>
      <c r="H94" s="60">
        <v>2018</v>
      </c>
      <c r="I94" s="80" t="s">
        <v>139</v>
      </c>
      <c r="J94" s="84" t="s">
        <v>356</v>
      </c>
      <c r="K94" s="48"/>
    </row>
    <row r="95" spans="1:20" s="47" customFormat="1" ht="93" customHeight="1" x14ac:dyDescent="0.2">
      <c r="A95" s="45" t="s">
        <v>127</v>
      </c>
      <c r="B95" s="71" t="s">
        <v>128</v>
      </c>
      <c r="C95" s="71" t="s">
        <v>91</v>
      </c>
      <c r="D95" s="71" t="s">
        <v>128</v>
      </c>
      <c r="E95" s="73" t="s">
        <v>140</v>
      </c>
      <c r="F95" s="60" t="s">
        <v>129</v>
      </c>
      <c r="G95" s="60" t="s">
        <v>397</v>
      </c>
      <c r="H95" s="60">
        <v>2018</v>
      </c>
      <c r="I95" s="80" t="s">
        <v>141</v>
      </c>
      <c r="J95" s="84" t="s">
        <v>437</v>
      </c>
      <c r="K95" s="48"/>
    </row>
    <row r="96" spans="1:20" s="47" customFormat="1" ht="88.15" customHeight="1" x14ac:dyDescent="0.2">
      <c r="A96" s="45" t="s">
        <v>127</v>
      </c>
      <c r="B96" s="71" t="s">
        <v>128</v>
      </c>
      <c r="C96" s="71" t="s">
        <v>91</v>
      </c>
      <c r="D96" s="71" t="s">
        <v>142</v>
      </c>
      <c r="E96" s="73" t="s">
        <v>143</v>
      </c>
      <c r="F96" s="60" t="s">
        <v>129</v>
      </c>
      <c r="G96" s="60" t="s">
        <v>397</v>
      </c>
      <c r="H96" s="60">
        <v>2018</v>
      </c>
      <c r="I96" s="80" t="s">
        <v>144</v>
      </c>
      <c r="J96" s="84" t="s">
        <v>438</v>
      </c>
      <c r="K96" s="48"/>
    </row>
    <row r="97" spans="1:11" s="47" customFormat="1" ht="126.6" customHeight="1" x14ac:dyDescent="0.2">
      <c r="A97" s="45" t="s">
        <v>127</v>
      </c>
      <c r="B97" s="71" t="s">
        <v>128</v>
      </c>
      <c r="C97" s="71" t="s">
        <v>91</v>
      </c>
      <c r="D97" s="71" t="s">
        <v>145</v>
      </c>
      <c r="E97" s="73" t="s">
        <v>146</v>
      </c>
      <c r="F97" s="60" t="s">
        <v>129</v>
      </c>
      <c r="G97" s="60" t="s">
        <v>397</v>
      </c>
      <c r="H97" s="60">
        <v>2018</v>
      </c>
      <c r="I97" s="80" t="s">
        <v>147</v>
      </c>
      <c r="J97" s="84" t="s">
        <v>439</v>
      </c>
      <c r="K97" s="48"/>
    </row>
    <row r="98" spans="1:11" s="178" customFormat="1" ht="54" customHeight="1" x14ac:dyDescent="0.2">
      <c r="A98" s="176" t="s">
        <v>127</v>
      </c>
      <c r="B98" s="210" t="s">
        <v>128</v>
      </c>
      <c r="C98" s="210" t="s">
        <v>83</v>
      </c>
      <c r="D98" s="210"/>
      <c r="E98" s="211" t="s">
        <v>148</v>
      </c>
      <c r="F98" s="212" t="s">
        <v>129</v>
      </c>
      <c r="G98" s="212" t="s">
        <v>397</v>
      </c>
      <c r="H98" s="212">
        <v>2018</v>
      </c>
      <c r="I98" s="213"/>
      <c r="J98" s="213"/>
      <c r="K98" s="177"/>
    </row>
    <row r="99" spans="1:11" s="181" customFormat="1" ht="164.45" customHeight="1" x14ac:dyDescent="0.2">
      <c r="A99" s="179" t="s">
        <v>127</v>
      </c>
      <c r="B99" s="214" t="s">
        <v>128</v>
      </c>
      <c r="C99" s="214" t="s">
        <v>83</v>
      </c>
      <c r="D99" s="214" t="s">
        <v>78</v>
      </c>
      <c r="E99" s="215" t="s">
        <v>149</v>
      </c>
      <c r="F99" s="216" t="s">
        <v>129</v>
      </c>
      <c r="G99" s="216" t="s">
        <v>397</v>
      </c>
      <c r="H99" s="216">
        <v>2018</v>
      </c>
      <c r="I99" s="217" t="s">
        <v>141</v>
      </c>
      <c r="J99" s="217" t="s">
        <v>330</v>
      </c>
      <c r="K99" s="180"/>
    </row>
    <row r="100" spans="1:11" s="184" customFormat="1" ht="43.15" customHeight="1" x14ac:dyDescent="0.25">
      <c r="A100" s="182" t="s">
        <v>127</v>
      </c>
      <c r="B100" s="95" t="s">
        <v>128</v>
      </c>
      <c r="C100" s="95" t="s">
        <v>83</v>
      </c>
      <c r="D100" s="96">
        <v>2</v>
      </c>
      <c r="E100" s="218" t="s">
        <v>150</v>
      </c>
      <c r="F100" s="96" t="s">
        <v>129</v>
      </c>
      <c r="G100" s="96" t="s">
        <v>397</v>
      </c>
      <c r="H100" s="96">
        <v>2018</v>
      </c>
      <c r="I100" s="218" t="s">
        <v>150</v>
      </c>
      <c r="J100" s="219" t="s">
        <v>440</v>
      </c>
      <c r="K100" s="183"/>
    </row>
    <row r="101" spans="1:11" s="178" customFormat="1" ht="81" customHeight="1" x14ac:dyDescent="0.2">
      <c r="A101" s="185" t="s">
        <v>127</v>
      </c>
      <c r="B101" s="220" t="s">
        <v>128</v>
      </c>
      <c r="C101" s="220" t="s">
        <v>151</v>
      </c>
      <c r="D101" s="220"/>
      <c r="E101" s="221" t="s">
        <v>152</v>
      </c>
      <c r="F101" s="222" t="s">
        <v>129</v>
      </c>
      <c r="G101" s="222" t="s">
        <v>397</v>
      </c>
      <c r="H101" s="222">
        <v>2018</v>
      </c>
      <c r="I101" s="223" t="s">
        <v>153</v>
      </c>
      <c r="J101" s="223"/>
      <c r="K101" s="186"/>
    </row>
    <row r="102" spans="1:11" s="47" customFormat="1" ht="74.45" customHeight="1" x14ac:dyDescent="0.2">
      <c r="A102" s="45" t="s">
        <v>127</v>
      </c>
      <c r="B102" s="71" t="s">
        <v>128</v>
      </c>
      <c r="C102" s="71" t="s">
        <v>151</v>
      </c>
      <c r="D102" s="71" t="s">
        <v>78</v>
      </c>
      <c r="E102" s="73" t="s">
        <v>154</v>
      </c>
      <c r="F102" s="60" t="s">
        <v>129</v>
      </c>
      <c r="G102" s="60" t="s">
        <v>397</v>
      </c>
      <c r="H102" s="60">
        <v>2018</v>
      </c>
      <c r="I102" s="80" t="s">
        <v>357</v>
      </c>
      <c r="J102" s="84" t="s">
        <v>358</v>
      </c>
      <c r="K102" s="48"/>
    </row>
    <row r="103" spans="1:11" s="47" customFormat="1" ht="81" customHeight="1" x14ac:dyDescent="0.2">
      <c r="A103" s="45" t="s">
        <v>127</v>
      </c>
      <c r="B103" s="71" t="s">
        <v>128</v>
      </c>
      <c r="C103" s="71" t="s">
        <v>151</v>
      </c>
      <c r="D103" s="71" t="s">
        <v>77</v>
      </c>
      <c r="E103" s="73" t="s">
        <v>155</v>
      </c>
      <c r="F103" s="60" t="s">
        <v>129</v>
      </c>
      <c r="G103" s="60" t="s">
        <v>397</v>
      </c>
      <c r="H103" s="60">
        <v>2018</v>
      </c>
      <c r="I103" s="80" t="s">
        <v>156</v>
      </c>
      <c r="J103" s="84" t="s">
        <v>441</v>
      </c>
      <c r="K103" s="48"/>
    </row>
    <row r="104" spans="1:11" s="178" customFormat="1" ht="116.25" customHeight="1" x14ac:dyDescent="0.2">
      <c r="A104" s="185" t="s">
        <v>127</v>
      </c>
      <c r="B104" s="220" t="s">
        <v>128</v>
      </c>
      <c r="C104" s="220" t="s">
        <v>157</v>
      </c>
      <c r="D104" s="220"/>
      <c r="E104" s="221" t="s">
        <v>158</v>
      </c>
      <c r="F104" s="222" t="s">
        <v>129</v>
      </c>
      <c r="G104" s="222" t="s">
        <v>397</v>
      </c>
      <c r="H104" s="222">
        <v>2018</v>
      </c>
      <c r="I104" s="223" t="s">
        <v>159</v>
      </c>
      <c r="J104" s="223"/>
      <c r="K104" s="187"/>
    </row>
    <row r="105" spans="1:11" s="47" customFormat="1" ht="49.15" customHeight="1" x14ac:dyDescent="0.2">
      <c r="A105" s="45" t="s">
        <v>127</v>
      </c>
      <c r="B105" s="71" t="s">
        <v>128</v>
      </c>
      <c r="C105" s="71" t="s">
        <v>157</v>
      </c>
      <c r="D105" s="71" t="s">
        <v>78</v>
      </c>
      <c r="E105" s="73" t="s">
        <v>331</v>
      </c>
      <c r="F105" s="60" t="s">
        <v>129</v>
      </c>
      <c r="G105" s="60" t="s">
        <v>397</v>
      </c>
      <c r="H105" s="60">
        <v>2018</v>
      </c>
      <c r="I105" s="80" t="s">
        <v>332</v>
      </c>
      <c r="J105" s="84" t="s">
        <v>442</v>
      </c>
      <c r="K105" s="46"/>
    </row>
    <row r="106" spans="1:11" s="174" customFormat="1" ht="12.75" x14ac:dyDescent="0.2">
      <c r="J106" s="175"/>
      <c r="K106" s="175"/>
    </row>
    <row r="107" spans="1:11" s="174" customFormat="1" ht="12.75" x14ac:dyDescent="0.2">
      <c r="J107" s="175"/>
      <c r="K107" s="175"/>
    </row>
    <row r="108" spans="1:11" s="174" customFormat="1" ht="12.75" x14ac:dyDescent="0.2">
      <c r="J108" s="175"/>
      <c r="K108" s="175"/>
    </row>
    <row r="109" spans="1:11" s="174" customFormat="1" ht="12.75" x14ac:dyDescent="0.2">
      <c r="J109" s="175"/>
      <c r="K109" s="175"/>
    </row>
    <row r="110" spans="1:11" s="174" customFormat="1" ht="12.75" x14ac:dyDescent="0.2">
      <c r="J110" s="175"/>
      <c r="K110" s="175"/>
    </row>
    <row r="111" spans="1:11" s="174" customFormat="1" ht="12.75" x14ac:dyDescent="0.2">
      <c r="J111" s="175"/>
      <c r="K111" s="175"/>
    </row>
    <row r="112" spans="1:11" s="174" customFormat="1" ht="12.75" x14ac:dyDescent="0.2">
      <c r="J112" s="175"/>
      <c r="K112" s="175"/>
    </row>
    <row r="113" spans="10:11" s="174" customFormat="1" ht="12.75" x14ac:dyDescent="0.2">
      <c r="J113" s="175"/>
      <c r="K113" s="175"/>
    </row>
    <row r="114" spans="10:11" s="174" customFormat="1" ht="12.75" x14ac:dyDescent="0.2">
      <c r="J114" s="175"/>
      <c r="K114" s="175"/>
    </row>
  </sheetData>
  <mergeCells count="9">
    <mergeCell ref="K4:K5"/>
    <mergeCell ref="A2:J2"/>
    <mergeCell ref="A4:D4"/>
    <mergeCell ref="E4:E5"/>
    <mergeCell ref="F4:F5"/>
    <mergeCell ref="G4:G5"/>
    <mergeCell ref="J4:J5"/>
    <mergeCell ref="I4:I5"/>
    <mergeCell ref="H4:H5"/>
  </mergeCells>
  <phoneticPr fontId="9"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E6" sqref="E6:K11"/>
    </sheetView>
  </sheetViews>
  <sheetFormatPr defaultRowHeight="15" x14ac:dyDescent="0.25"/>
  <cols>
    <col min="1" max="3" width="4.28515625" customWidth="1"/>
    <col min="4" max="4" width="23.42578125" customWidth="1"/>
    <col min="5" max="5" width="28.7109375" customWidth="1"/>
    <col min="6" max="6" width="12" customWidth="1"/>
    <col min="7" max="7" width="9.28515625" customWidth="1"/>
    <col min="8" max="11" width="10.7109375" customWidth="1"/>
  </cols>
  <sheetData>
    <row r="1" spans="1:12" s="11" customFormat="1" ht="14.1" customHeight="1" x14ac:dyDescent="0.2">
      <c r="A1" s="5"/>
      <c r="B1" s="5"/>
      <c r="C1" s="5"/>
      <c r="D1" s="5"/>
      <c r="E1" s="5"/>
      <c r="F1" s="5"/>
      <c r="G1" s="5"/>
      <c r="H1" s="5"/>
      <c r="I1" s="3"/>
      <c r="K1" s="5"/>
    </row>
    <row r="2" spans="1:12" s="11" customFormat="1" ht="14.1" customHeight="1" x14ac:dyDescent="0.2">
      <c r="A2" s="362" t="s">
        <v>119</v>
      </c>
      <c r="B2" s="362"/>
      <c r="C2" s="362"/>
      <c r="D2" s="362"/>
      <c r="E2" s="362"/>
      <c r="F2" s="362"/>
      <c r="G2" s="362"/>
      <c r="H2" s="362"/>
      <c r="I2" s="362"/>
      <c r="J2" s="362"/>
      <c r="K2" s="362"/>
    </row>
    <row r="3" spans="1:12" s="11" customFormat="1" ht="14.1" customHeight="1" x14ac:dyDescent="0.2">
      <c r="A3" s="5"/>
      <c r="B3" s="5"/>
      <c r="C3" s="5"/>
      <c r="D3" s="5"/>
      <c r="E3" s="4"/>
      <c r="F3" s="4"/>
      <c r="G3" s="4"/>
      <c r="H3" s="4"/>
      <c r="I3" s="4"/>
      <c r="J3" s="4"/>
      <c r="K3" s="4"/>
    </row>
    <row r="4" spans="1:12" ht="47.25" customHeight="1" x14ac:dyDescent="0.25">
      <c r="A4" s="363"/>
      <c r="B4" s="363"/>
      <c r="C4" s="289"/>
      <c r="D4" s="289"/>
      <c r="E4" s="289"/>
      <c r="F4" s="289"/>
      <c r="G4" s="289"/>
      <c r="H4" s="289"/>
      <c r="I4" s="289"/>
      <c r="J4" s="289"/>
      <c r="K4" s="289"/>
    </row>
    <row r="5" spans="1:12" ht="14.1" customHeight="1" x14ac:dyDescent="0.25">
      <c r="A5" s="8"/>
      <c r="B5" s="8"/>
      <c r="C5" s="364"/>
      <c r="D5" s="348"/>
      <c r="E5" s="348"/>
      <c r="F5" s="348"/>
      <c r="G5" s="348"/>
      <c r="H5" s="348"/>
      <c r="I5" s="348"/>
      <c r="J5" s="348"/>
      <c r="K5" s="348"/>
    </row>
    <row r="6" spans="1:12" ht="14.1" customHeight="1" x14ac:dyDescent="0.25">
      <c r="A6" s="51"/>
      <c r="B6" s="8"/>
      <c r="C6" s="8"/>
      <c r="D6" s="52"/>
      <c r="E6" s="351" t="s">
        <v>39</v>
      </c>
      <c r="F6" s="352"/>
      <c r="G6" s="352"/>
      <c r="H6" s="352"/>
      <c r="I6" s="352"/>
      <c r="J6" s="352"/>
      <c r="K6" s="353"/>
    </row>
    <row r="7" spans="1:12" x14ac:dyDescent="0.25">
      <c r="A7" s="347"/>
      <c r="B7" s="289"/>
      <c r="C7" s="347"/>
      <c r="D7" s="350"/>
      <c r="E7" s="354"/>
      <c r="F7" s="355"/>
      <c r="G7" s="355"/>
      <c r="H7" s="355"/>
      <c r="I7" s="355"/>
      <c r="J7" s="355"/>
      <c r="K7" s="356"/>
    </row>
    <row r="8" spans="1:12" x14ac:dyDescent="0.25">
      <c r="A8" s="347"/>
      <c r="B8" s="289"/>
      <c r="C8" s="349"/>
      <c r="D8" s="350"/>
      <c r="E8" s="354"/>
      <c r="F8" s="355"/>
      <c r="G8" s="355"/>
      <c r="H8" s="355"/>
      <c r="I8" s="355"/>
      <c r="J8" s="355"/>
      <c r="K8" s="356"/>
    </row>
    <row r="9" spans="1:12" x14ac:dyDescent="0.25">
      <c r="A9" s="347"/>
      <c r="B9" s="289"/>
      <c r="C9" s="347"/>
      <c r="D9" s="350"/>
      <c r="E9" s="354"/>
      <c r="F9" s="355"/>
      <c r="G9" s="355"/>
      <c r="H9" s="355"/>
      <c r="I9" s="355"/>
      <c r="J9" s="355"/>
      <c r="K9" s="356"/>
    </row>
    <row r="10" spans="1:12" x14ac:dyDescent="0.25">
      <c r="A10" s="347"/>
      <c r="B10" s="289"/>
      <c r="C10" s="347"/>
      <c r="D10" s="350"/>
      <c r="E10" s="354"/>
      <c r="F10" s="355"/>
      <c r="G10" s="355"/>
      <c r="H10" s="355"/>
      <c r="I10" s="355"/>
      <c r="J10" s="355"/>
      <c r="K10" s="356"/>
      <c r="L10" s="49"/>
    </row>
    <row r="11" spans="1:12" x14ac:dyDescent="0.25">
      <c r="A11" s="347"/>
      <c r="B11" s="289"/>
      <c r="C11" s="347"/>
      <c r="D11" s="350"/>
      <c r="E11" s="357"/>
      <c r="F11" s="358"/>
      <c r="G11" s="358"/>
      <c r="H11" s="358"/>
      <c r="I11" s="358"/>
      <c r="J11" s="358"/>
      <c r="K11" s="359"/>
      <c r="L11" s="49"/>
    </row>
    <row r="12" spans="1:12" x14ac:dyDescent="0.25">
      <c r="G12" s="50"/>
      <c r="H12" s="50"/>
      <c r="I12" s="50"/>
      <c r="J12" s="50"/>
      <c r="K12" s="50"/>
    </row>
    <row r="13" spans="1:12" ht="25.9" customHeight="1" x14ac:dyDescent="0.25">
      <c r="A13" s="360"/>
      <c r="B13" s="361"/>
      <c r="C13" s="361"/>
      <c r="D13" s="361"/>
      <c r="E13" s="361"/>
      <c r="F13" s="361"/>
      <c r="G13" s="361"/>
      <c r="H13" s="361"/>
      <c r="I13" s="361"/>
      <c r="J13" s="361"/>
      <c r="K13" s="361"/>
    </row>
  </sheetData>
  <mergeCells count="21">
    <mergeCell ref="A2:K2"/>
    <mergeCell ref="A4:B4"/>
    <mergeCell ref="C4:C5"/>
    <mergeCell ref="D4:D5"/>
    <mergeCell ref="E4:E5"/>
    <mergeCell ref="G4:G5"/>
    <mergeCell ref="A13:K13"/>
    <mergeCell ref="A9:A11"/>
    <mergeCell ref="B9:B11"/>
    <mergeCell ref="C9:C11"/>
    <mergeCell ref="D9:D11"/>
    <mergeCell ref="A7:A8"/>
    <mergeCell ref="I4:I5"/>
    <mergeCell ref="B7:B8"/>
    <mergeCell ref="K4:K5"/>
    <mergeCell ref="C7:C8"/>
    <mergeCell ref="J4:J5"/>
    <mergeCell ref="D7:D8"/>
    <mergeCell ref="H4:H5"/>
    <mergeCell ref="E6:K11"/>
    <mergeCell ref="F4:F5"/>
  </mergeCells>
  <phoneticPr fontId="9"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I18" sqref="I18"/>
    </sheetView>
  </sheetViews>
  <sheetFormatPr defaultColWidth="8.85546875" defaultRowHeight="15" x14ac:dyDescent="0.25"/>
  <cols>
    <col min="1" max="1" width="4" style="26" customWidth="1"/>
    <col min="2" max="2" width="3.7109375" style="26" customWidth="1"/>
    <col min="3" max="3" width="3.5703125" style="26" customWidth="1"/>
    <col min="4" max="4" width="45.42578125" style="26" customWidth="1"/>
    <col min="5" max="10" width="9.28515625" style="26" customWidth="1"/>
    <col min="11" max="11" width="30.28515625" style="26" customWidth="1"/>
    <col min="12" max="12" width="8.85546875" style="38"/>
    <col min="13" max="16384" width="8.85546875" style="26"/>
  </cols>
  <sheetData>
    <row r="1" spans="1:12" x14ac:dyDescent="0.25">
      <c r="A1" s="1"/>
      <c r="B1" s="5"/>
      <c r="C1" s="5"/>
      <c r="D1" s="5"/>
      <c r="E1" s="5"/>
      <c r="F1" s="5"/>
      <c r="G1" s="5"/>
      <c r="H1" s="5"/>
      <c r="I1" s="3"/>
      <c r="J1" s="3"/>
      <c r="K1" s="3"/>
    </row>
    <row r="2" spans="1:12" x14ac:dyDescent="0.25">
      <c r="A2" s="1"/>
      <c r="B2" s="338" t="s">
        <v>107</v>
      </c>
      <c r="C2" s="338"/>
      <c r="D2" s="338"/>
      <c r="E2" s="338"/>
      <c r="F2" s="338"/>
      <c r="G2" s="338"/>
      <c r="H2" s="338"/>
      <c r="I2" s="338"/>
      <c r="J2" s="338"/>
      <c r="K2" s="338"/>
    </row>
    <row r="3" spans="1:12" x14ac:dyDescent="0.25">
      <c r="A3" s="1"/>
      <c r="B3" s="2"/>
      <c r="C3" s="2"/>
      <c r="D3" s="2"/>
      <c r="E3" s="2"/>
      <c r="F3" s="2"/>
      <c r="G3" s="2"/>
      <c r="H3" s="2"/>
      <c r="I3" s="2"/>
      <c r="J3" s="2"/>
      <c r="K3" s="2"/>
    </row>
    <row r="4" spans="1:12" s="27" customFormat="1" ht="11.25" x14ac:dyDescent="0.2">
      <c r="A4" s="374" t="s">
        <v>79</v>
      </c>
      <c r="B4" s="375"/>
      <c r="C4" s="374" t="s">
        <v>87</v>
      </c>
      <c r="D4" s="374" t="s">
        <v>88</v>
      </c>
      <c r="E4" s="374" t="s">
        <v>89</v>
      </c>
      <c r="F4" s="374" t="s">
        <v>90</v>
      </c>
      <c r="G4" s="374"/>
      <c r="H4" s="374"/>
      <c r="I4" s="366" t="s">
        <v>122</v>
      </c>
      <c r="J4" s="366" t="s">
        <v>116</v>
      </c>
      <c r="K4" s="366" t="s">
        <v>117</v>
      </c>
      <c r="L4" s="39"/>
    </row>
    <row r="5" spans="1:12" s="27" customFormat="1" ht="11.25" x14ac:dyDescent="0.2">
      <c r="A5" s="375"/>
      <c r="B5" s="375"/>
      <c r="C5" s="374"/>
      <c r="D5" s="374"/>
      <c r="E5" s="374"/>
      <c r="F5" s="374" t="s">
        <v>341</v>
      </c>
      <c r="G5" s="374" t="s">
        <v>342</v>
      </c>
      <c r="H5" s="374" t="s">
        <v>443</v>
      </c>
      <c r="I5" s="367"/>
      <c r="J5" s="367"/>
      <c r="K5" s="369"/>
      <c r="L5" s="39"/>
    </row>
    <row r="6" spans="1:12" s="27" customFormat="1" ht="54.75" customHeight="1" x14ac:dyDescent="0.2">
      <c r="A6" s="19" t="s">
        <v>84</v>
      </c>
      <c r="B6" s="19" t="s">
        <v>80</v>
      </c>
      <c r="C6" s="374"/>
      <c r="D6" s="375"/>
      <c r="E6" s="375"/>
      <c r="F6" s="374"/>
      <c r="G6" s="374"/>
      <c r="H6" s="374"/>
      <c r="I6" s="368"/>
      <c r="J6" s="368"/>
      <c r="K6" s="370"/>
      <c r="L6" s="39"/>
    </row>
    <row r="7" spans="1:12" x14ac:dyDescent="0.25">
      <c r="A7" s="7" t="s">
        <v>78</v>
      </c>
      <c r="B7" s="7" t="s">
        <v>77</v>
      </c>
      <c r="C7" s="8">
        <v>3</v>
      </c>
      <c r="D7" s="53">
        <v>4</v>
      </c>
      <c r="E7" s="53">
        <v>5</v>
      </c>
      <c r="F7" s="8">
        <v>6</v>
      </c>
      <c r="G7" s="8">
        <v>7</v>
      </c>
      <c r="H7" s="8">
        <v>8</v>
      </c>
      <c r="I7" s="8">
        <v>9</v>
      </c>
      <c r="J7" s="8">
        <v>10</v>
      </c>
      <c r="K7" s="16">
        <v>11</v>
      </c>
    </row>
    <row r="8" spans="1:12" x14ac:dyDescent="0.25">
      <c r="A8" s="9" t="s">
        <v>127</v>
      </c>
      <c r="B8" s="7"/>
      <c r="C8" s="8"/>
      <c r="D8" s="371" t="s">
        <v>343</v>
      </c>
      <c r="E8" s="372"/>
      <c r="F8" s="372"/>
      <c r="G8" s="372"/>
      <c r="H8" s="372"/>
      <c r="I8" s="372"/>
      <c r="J8" s="372"/>
      <c r="K8" s="373"/>
    </row>
    <row r="9" spans="1:12" x14ac:dyDescent="0.25">
      <c r="A9" s="9" t="s">
        <v>127</v>
      </c>
      <c r="B9" s="7" t="s">
        <v>78</v>
      </c>
      <c r="C9" s="8"/>
      <c r="D9" s="376" t="s">
        <v>344</v>
      </c>
      <c r="E9" s="376"/>
      <c r="F9" s="376"/>
      <c r="G9" s="376"/>
      <c r="H9" s="376"/>
      <c r="I9" s="376"/>
      <c r="J9" s="376"/>
      <c r="K9" s="376"/>
    </row>
    <row r="10" spans="1:12" ht="22.5" x14ac:dyDescent="0.25">
      <c r="A10" s="28"/>
      <c r="B10" s="7"/>
      <c r="C10" s="6">
        <v>1</v>
      </c>
      <c r="D10" s="114" t="s">
        <v>33</v>
      </c>
      <c r="E10" s="30" t="s">
        <v>35</v>
      </c>
      <c r="F10" s="117">
        <v>98.18</v>
      </c>
      <c r="G10" s="117">
        <v>97.81</v>
      </c>
      <c r="H10" s="117">
        <v>97.5</v>
      </c>
      <c r="I10" s="116">
        <v>0.996</v>
      </c>
      <c r="J10" s="20">
        <v>99.3</v>
      </c>
      <c r="K10" s="247" t="s">
        <v>455</v>
      </c>
    </row>
    <row r="11" spans="1:12" ht="67.150000000000006" customHeight="1" x14ac:dyDescent="0.25">
      <c r="A11" s="28"/>
      <c r="B11" s="7"/>
      <c r="C11" s="6">
        <v>2</v>
      </c>
      <c r="D11" s="29" t="s">
        <v>34</v>
      </c>
      <c r="E11" s="30" t="s">
        <v>160</v>
      </c>
      <c r="F11" s="270">
        <v>48.6</v>
      </c>
      <c r="G11" s="270">
        <v>48.6</v>
      </c>
      <c r="H11" s="270">
        <v>48.6</v>
      </c>
      <c r="I11" s="116">
        <v>1</v>
      </c>
      <c r="J11" s="20">
        <v>100</v>
      </c>
      <c r="K11" s="247" t="s">
        <v>456</v>
      </c>
    </row>
    <row r="12" spans="1:12" ht="33.75" x14ac:dyDescent="0.25">
      <c r="A12" s="28"/>
      <c r="B12" s="7"/>
      <c r="C12" s="6">
        <v>3</v>
      </c>
      <c r="D12" s="29" t="s">
        <v>36</v>
      </c>
      <c r="E12" s="30" t="s">
        <v>37</v>
      </c>
      <c r="F12" s="35">
        <v>1007.8</v>
      </c>
      <c r="G12" s="271">
        <v>1032.79</v>
      </c>
      <c r="H12" s="35">
        <v>1061.5999999999999</v>
      </c>
      <c r="I12" s="116">
        <v>1.028</v>
      </c>
      <c r="J12" s="20">
        <v>105</v>
      </c>
      <c r="K12" s="8" t="s">
        <v>317</v>
      </c>
    </row>
    <row r="13" spans="1:12" ht="120.75" x14ac:dyDescent="0.25">
      <c r="A13" s="28"/>
      <c r="B13" s="7"/>
      <c r="C13" s="6">
        <v>4</v>
      </c>
      <c r="D13" s="59" t="s">
        <v>38</v>
      </c>
      <c r="E13" s="6" t="s">
        <v>160</v>
      </c>
      <c r="F13" s="35">
        <v>96</v>
      </c>
      <c r="G13" s="35">
        <v>72</v>
      </c>
      <c r="H13" s="35">
        <v>97</v>
      </c>
      <c r="I13" s="116">
        <v>1.347</v>
      </c>
      <c r="J13" s="20">
        <v>101</v>
      </c>
      <c r="K13" s="115"/>
    </row>
    <row r="14" spans="1:12" x14ac:dyDescent="0.25">
      <c r="A14" s="28" t="s">
        <v>127</v>
      </c>
      <c r="B14" s="9" t="s">
        <v>137</v>
      </c>
      <c r="C14" s="101"/>
      <c r="D14" s="371" t="s">
        <v>281</v>
      </c>
      <c r="E14" s="372"/>
      <c r="F14" s="372"/>
      <c r="G14" s="372"/>
      <c r="H14" s="372"/>
      <c r="I14" s="372"/>
      <c r="J14" s="372"/>
      <c r="K14" s="373"/>
    </row>
    <row r="15" spans="1:12" ht="60" x14ac:dyDescent="0.25">
      <c r="A15" s="28"/>
      <c r="B15" s="7"/>
      <c r="C15" s="6">
        <v>1</v>
      </c>
      <c r="D15" s="102" t="s">
        <v>28</v>
      </c>
      <c r="E15" s="103" t="s">
        <v>160</v>
      </c>
      <c r="F15" s="104">
        <v>100</v>
      </c>
      <c r="G15" s="105">
        <v>100</v>
      </c>
      <c r="H15" s="10">
        <v>100</v>
      </c>
      <c r="I15" s="116">
        <f>H15/G15</f>
        <v>1</v>
      </c>
      <c r="J15" s="20">
        <v>100</v>
      </c>
      <c r="K15" s="30"/>
    </row>
    <row r="16" spans="1:12" ht="60" x14ac:dyDescent="0.25">
      <c r="A16" s="28"/>
      <c r="B16" s="7"/>
      <c r="C16" s="6">
        <v>2</v>
      </c>
      <c r="D16" s="106" t="s">
        <v>29</v>
      </c>
      <c r="E16" s="103" t="s">
        <v>160</v>
      </c>
      <c r="F16" s="107">
        <v>99.4</v>
      </c>
      <c r="G16" s="108">
        <v>99.6</v>
      </c>
      <c r="H16" s="109">
        <v>99.6</v>
      </c>
      <c r="I16" s="116">
        <v>1</v>
      </c>
      <c r="J16" s="20">
        <v>100</v>
      </c>
      <c r="K16" s="30"/>
    </row>
    <row r="17" spans="1:11" ht="60.75" x14ac:dyDescent="0.25">
      <c r="A17" s="28"/>
      <c r="B17" s="7"/>
      <c r="C17" s="6">
        <v>3</v>
      </c>
      <c r="D17" s="110" t="s">
        <v>30</v>
      </c>
      <c r="E17" s="103" t="s">
        <v>160</v>
      </c>
      <c r="F17" s="104">
        <v>100</v>
      </c>
      <c r="G17" s="105">
        <v>100</v>
      </c>
      <c r="H17" s="10">
        <v>100</v>
      </c>
      <c r="I17" s="116">
        <f>H17/G17</f>
        <v>1</v>
      </c>
      <c r="J17" s="20">
        <v>100</v>
      </c>
      <c r="K17" s="30"/>
    </row>
    <row r="18" spans="1:11" ht="60" x14ac:dyDescent="0.25">
      <c r="A18" s="28"/>
      <c r="B18" s="7"/>
      <c r="C18" s="6">
        <v>4</v>
      </c>
      <c r="D18" s="111" t="s">
        <v>31</v>
      </c>
      <c r="E18" s="100" t="s">
        <v>160</v>
      </c>
      <c r="F18" s="8">
        <v>0</v>
      </c>
      <c r="G18" s="112">
        <v>0</v>
      </c>
      <c r="H18" s="6">
        <v>0</v>
      </c>
      <c r="I18" s="116">
        <v>1</v>
      </c>
      <c r="J18" s="20"/>
      <c r="K18" s="30"/>
    </row>
    <row r="19" spans="1:11" ht="48" x14ac:dyDescent="0.25">
      <c r="A19" s="28"/>
      <c r="B19" s="7"/>
      <c r="C19" s="6">
        <v>5</v>
      </c>
      <c r="D19" s="111" t="s">
        <v>32</v>
      </c>
      <c r="E19" s="103" t="s">
        <v>160</v>
      </c>
      <c r="F19" s="107">
        <v>4</v>
      </c>
      <c r="G19" s="108">
        <v>8</v>
      </c>
      <c r="H19" s="109">
        <v>3</v>
      </c>
      <c r="I19" s="116">
        <v>0.375</v>
      </c>
      <c r="J19" s="20">
        <v>75</v>
      </c>
      <c r="K19" s="246" t="s">
        <v>457</v>
      </c>
    </row>
    <row r="20" spans="1:11" x14ac:dyDescent="0.25">
      <c r="A20" s="9" t="s">
        <v>127</v>
      </c>
      <c r="B20" s="7" t="s">
        <v>128</v>
      </c>
      <c r="C20" s="8"/>
      <c r="D20" s="371" t="s">
        <v>340</v>
      </c>
      <c r="E20" s="372"/>
      <c r="F20" s="372"/>
      <c r="G20" s="372"/>
      <c r="H20" s="372"/>
      <c r="I20" s="372"/>
      <c r="J20" s="372"/>
      <c r="K20" s="373"/>
    </row>
    <row r="21" spans="1:11" ht="33.75" x14ac:dyDescent="0.25">
      <c r="A21" s="28"/>
      <c r="B21" s="7"/>
      <c r="C21" s="6">
        <v>1</v>
      </c>
      <c r="D21" s="29" t="s">
        <v>318</v>
      </c>
      <c r="E21" s="30" t="s">
        <v>319</v>
      </c>
      <c r="F21" s="35">
        <v>0</v>
      </c>
      <c r="G21" s="35">
        <v>115197</v>
      </c>
      <c r="H21" s="35">
        <v>152370</v>
      </c>
      <c r="I21" s="116">
        <v>1.3220000000000001</v>
      </c>
      <c r="J21" s="20"/>
      <c r="K21" s="8"/>
    </row>
    <row r="22" spans="1:11" x14ac:dyDescent="0.25">
      <c r="A22" s="365" t="s">
        <v>123</v>
      </c>
      <c r="B22" s="365"/>
      <c r="C22" s="365"/>
      <c r="D22" s="365"/>
      <c r="E22" s="365"/>
      <c r="F22" s="365"/>
      <c r="G22" s="365"/>
      <c r="H22" s="365"/>
      <c r="I22" s="365"/>
      <c r="J22" s="365"/>
      <c r="K22" s="365"/>
    </row>
  </sheetData>
  <mergeCells count="17">
    <mergeCell ref="B2:K2"/>
    <mergeCell ref="F5:F6"/>
    <mergeCell ref="G5:G6"/>
    <mergeCell ref="A4:B5"/>
    <mergeCell ref="H5:H6"/>
    <mergeCell ref="C4:C6"/>
    <mergeCell ref="F4:H4"/>
    <mergeCell ref="E4:E6"/>
    <mergeCell ref="A22:K22"/>
    <mergeCell ref="I4:I6"/>
    <mergeCell ref="J4:J6"/>
    <mergeCell ref="K4:K6"/>
    <mergeCell ref="D20:K20"/>
    <mergeCell ref="D4:D6"/>
    <mergeCell ref="D8:K8"/>
    <mergeCell ref="D9:K9"/>
    <mergeCell ref="D14:K14"/>
  </mergeCells>
  <phoneticPr fontId="9" type="noConversion"/>
  <pageMargins left="0.19685039370078741" right="0.19685039370078741" top="0.59055118110236227"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4" workbookViewId="0">
      <selection activeCell="B6" sqref="B6"/>
    </sheetView>
  </sheetViews>
  <sheetFormatPr defaultRowHeight="15" x14ac:dyDescent="0.25"/>
  <cols>
    <col min="1" max="1" width="7.85546875" customWidth="1"/>
    <col min="2" max="2" width="45.7109375" customWidth="1"/>
    <col min="3" max="3" width="19.28515625" customWidth="1"/>
    <col min="4" max="4" width="14" customWidth="1"/>
    <col min="5" max="5" width="48.5703125" customWidth="1"/>
    <col min="6" max="6" width="8.28515625" hidden="1" customWidth="1"/>
    <col min="7" max="9" width="8.28515625" customWidth="1"/>
    <col min="10" max="10" width="18" customWidth="1"/>
  </cols>
  <sheetData>
    <row r="1" spans="1:9" s="11" customFormat="1" ht="14.1" customHeight="1" x14ac:dyDescent="0.2">
      <c r="A1" s="5"/>
      <c r="B1" s="5"/>
      <c r="C1" s="5"/>
      <c r="D1" s="5"/>
      <c r="E1" s="5"/>
      <c r="F1" s="5"/>
      <c r="G1" s="5"/>
      <c r="H1" s="3"/>
    </row>
    <row r="2" spans="1:9" s="11" customFormat="1" ht="14.1" customHeight="1" x14ac:dyDescent="0.2">
      <c r="A2" s="377" t="s">
        <v>108</v>
      </c>
      <c r="B2" s="377"/>
      <c r="C2" s="377"/>
      <c r="D2" s="377"/>
      <c r="E2" s="377"/>
      <c r="F2" s="15"/>
      <c r="G2" s="15"/>
      <c r="H2" s="15"/>
      <c r="I2" s="15"/>
    </row>
    <row r="3" spans="1:9" s="11" customFormat="1" ht="14.1" customHeight="1" x14ac:dyDescent="0.2">
      <c r="A3" s="5"/>
      <c r="B3" s="4"/>
      <c r="C3" s="4"/>
      <c r="D3" s="4"/>
      <c r="E3" s="4"/>
      <c r="F3" s="4"/>
      <c r="G3" s="4"/>
      <c r="H3" s="4"/>
      <c r="I3" s="4"/>
    </row>
    <row r="4" spans="1:9" s="14" customFormat="1" ht="32.450000000000003" customHeight="1" x14ac:dyDescent="0.25">
      <c r="A4" s="13" t="s">
        <v>87</v>
      </c>
      <c r="B4" s="13" t="s">
        <v>109</v>
      </c>
      <c r="C4" s="13" t="s">
        <v>110</v>
      </c>
      <c r="D4" s="13" t="s">
        <v>111</v>
      </c>
      <c r="E4" s="13" t="s">
        <v>112</v>
      </c>
    </row>
    <row r="5" spans="1:9" s="14" customFormat="1" ht="48" customHeight="1" x14ac:dyDescent="0.25">
      <c r="A5" s="267">
        <v>1</v>
      </c>
      <c r="B5" s="268" t="s">
        <v>24</v>
      </c>
      <c r="C5" s="269">
        <v>43131</v>
      </c>
      <c r="D5" s="127">
        <v>121</v>
      </c>
      <c r="E5" s="268" t="s">
        <v>335</v>
      </c>
    </row>
    <row r="6" spans="1:9" s="14" customFormat="1" ht="117.6" customHeight="1" x14ac:dyDescent="0.25">
      <c r="A6" s="267">
        <v>2</v>
      </c>
      <c r="B6" s="268" t="s">
        <v>24</v>
      </c>
      <c r="C6" s="269">
        <v>43279</v>
      </c>
      <c r="D6" s="127">
        <v>1003</v>
      </c>
      <c r="E6" s="268" t="s">
        <v>336</v>
      </c>
    </row>
    <row r="7" spans="1:9" s="14" customFormat="1" ht="61.15" customHeight="1" x14ac:dyDescent="0.25">
      <c r="A7" s="267">
        <v>3</v>
      </c>
      <c r="B7" s="268" t="s">
        <v>24</v>
      </c>
      <c r="C7" s="269">
        <v>43335</v>
      </c>
      <c r="D7" s="127">
        <v>1327</v>
      </c>
      <c r="E7" s="268" t="s">
        <v>396</v>
      </c>
    </row>
    <row r="8" spans="1:9" s="14" customFormat="1" ht="58.9" customHeight="1" x14ac:dyDescent="0.25">
      <c r="A8" s="267">
        <v>4</v>
      </c>
      <c r="B8" s="268" t="s">
        <v>24</v>
      </c>
      <c r="C8" s="269">
        <v>43391</v>
      </c>
      <c r="D8" s="127">
        <v>1627</v>
      </c>
      <c r="E8" s="268" t="s">
        <v>395</v>
      </c>
    </row>
  </sheetData>
  <mergeCells count="1">
    <mergeCell ref="A2:E2"/>
  </mergeCells>
  <phoneticPr fontId="9" type="noConversion"/>
  <pageMargins left="0.39370078740157483" right="0.39370078740157483" top="0.98425196850393704"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G9" sqref="G9"/>
    </sheetView>
  </sheetViews>
  <sheetFormatPr defaultColWidth="15.5703125" defaultRowHeight="15" x14ac:dyDescent="0.25"/>
  <cols>
    <col min="1" max="1" width="4.42578125" style="31" customWidth="1"/>
    <col min="2" max="2" width="5" style="31" customWidth="1"/>
    <col min="3" max="3" width="29" style="31" customWidth="1"/>
    <col min="4" max="4" width="18.140625" style="31" customWidth="1"/>
    <col min="5" max="5" width="22.42578125" style="31" customWidth="1"/>
    <col min="6" max="6" width="13" style="31" customWidth="1"/>
    <col min="7" max="7" width="13.7109375" style="31" customWidth="1"/>
    <col min="8" max="8" width="11.28515625" style="31" customWidth="1"/>
    <col min="9" max="9" width="10.28515625" style="31" customWidth="1"/>
    <col min="10" max="10" width="11.28515625" style="31" customWidth="1"/>
    <col min="11" max="16384" width="15.5703125" style="31"/>
  </cols>
  <sheetData>
    <row r="1" spans="1:10" x14ac:dyDescent="0.25">
      <c r="A1" s="378" t="s">
        <v>25</v>
      </c>
      <c r="B1" s="378"/>
      <c r="C1" s="378"/>
      <c r="D1" s="378"/>
      <c r="E1" s="378"/>
      <c r="F1" s="378"/>
      <c r="G1" s="378"/>
      <c r="H1" s="378"/>
      <c r="I1" s="378"/>
      <c r="J1" s="378"/>
    </row>
    <row r="3" spans="1:10" s="32" customFormat="1" ht="84" customHeight="1" x14ac:dyDescent="0.25">
      <c r="A3" s="374" t="s">
        <v>79</v>
      </c>
      <c r="B3" s="374"/>
      <c r="C3" s="381" t="s">
        <v>101</v>
      </c>
      <c r="D3" s="379" t="s">
        <v>64</v>
      </c>
      <c r="E3" s="380" t="s">
        <v>65</v>
      </c>
      <c r="F3" s="34" t="s">
        <v>66</v>
      </c>
      <c r="G3" s="34" t="s">
        <v>67</v>
      </c>
      <c r="H3" s="34" t="s">
        <v>68</v>
      </c>
      <c r="I3" s="34" t="s">
        <v>69</v>
      </c>
      <c r="J3" s="34" t="s">
        <v>70</v>
      </c>
    </row>
    <row r="4" spans="1:10" s="32" customFormat="1" ht="12.75" x14ac:dyDescent="0.25">
      <c r="A4" s="19" t="s">
        <v>84</v>
      </c>
      <c r="B4" s="19" t="s">
        <v>80</v>
      </c>
      <c r="C4" s="381"/>
      <c r="D4" s="379"/>
      <c r="E4" s="380"/>
      <c r="F4" s="33" t="s">
        <v>71</v>
      </c>
      <c r="G4" s="33" t="s">
        <v>72</v>
      </c>
      <c r="H4" s="33" t="s">
        <v>73</v>
      </c>
      <c r="I4" s="33" t="s">
        <v>74</v>
      </c>
      <c r="J4" s="33" t="s">
        <v>75</v>
      </c>
    </row>
    <row r="5" spans="1:10" s="32" customFormat="1" ht="11.25" x14ac:dyDescent="0.25">
      <c r="A5" s="19" t="s">
        <v>78</v>
      </c>
      <c r="B5" s="19" t="s">
        <v>77</v>
      </c>
      <c r="C5" s="119">
        <v>3</v>
      </c>
      <c r="D5" s="120">
        <v>4</v>
      </c>
      <c r="E5" s="121">
        <v>5</v>
      </c>
      <c r="F5" s="33" t="s">
        <v>121</v>
      </c>
      <c r="G5" s="33">
        <v>7</v>
      </c>
      <c r="H5" s="33">
        <v>8</v>
      </c>
      <c r="I5" s="33">
        <v>9</v>
      </c>
      <c r="J5" s="33" t="s">
        <v>120</v>
      </c>
    </row>
    <row r="6" spans="1:10" s="124" customFormat="1" ht="84" x14ac:dyDescent="0.25">
      <c r="A6" s="122" t="s">
        <v>127</v>
      </c>
      <c r="B6" s="123"/>
      <c r="C6" s="64" t="s">
        <v>337</v>
      </c>
      <c r="D6" s="63" t="s">
        <v>41</v>
      </c>
      <c r="E6" s="129" t="s">
        <v>40</v>
      </c>
      <c r="F6" s="202">
        <v>0.96299999999999997</v>
      </c>
      <c r="G6" s="202">
        <v>0.93700000000000006</v>
      </c>
      <c r="H6" s="202">
        <v>1</v>
      </c>
      <c r="I6" s="202">
        <v>0.99399999999999999</v>
      </c>
      <c r="J6" s="202">
        <v>1.006</v>
      </c>
    </row>
    <row r="7" spans="1:10" s="124" customFormat="1" ht="49.5" customHeight="1" x14ac:dyDescent="0.25">
      <c r="A7" s="125" t="s">
        <v>127</v>
      </c>
      <c r="B7" s="125" t="s">
        <v>78</v>
      </c>
      <c r="C7" s="126" t="s">
        <v>338</v>
      </c>
      <c r="D7" s="113" t="s">
        <v>41</v>
      </c>
      <c r="E7" s="130" t="s">
        <v>40</v>
      </c>
      <c r="F7" s="202">
        <v>1.0049999999999999</v>
      </c>
      <c r="G7" s="202">
        <v>0.999</v>
      </c>
      <c r="H7" s="202">
        <v>1</v>
      </c>
      <c r="I7" s="202">
        <v>0.99299999999999999</v>
      </c>
      <c r="J7" s="202">
        <v>1.0069999999999999</v>
      </c>
    </row>
    <row r="8" spans="1:10" s="124" customFormat="1" ht="48" x14ac:dyDescent="0.25">
      <c r="A8" s="125" t="s">
        <v>127</v>
      </c>
      <c r="B8" s="125" t="s">
        <v>137</v>
      </c>
      <c r="C8" s="127" t="s">
        <v>339</v>
      </c>
      <c r="D8" s="113" t="s">
        <v>41</v>
      </c>
      <c r="E8" s="131" t="s">
        <v>27</v>
      </c>
      <c r="F8" s="202">
        <v>0.875</v>
      </c>
      <c r="G8" s="202">
        <v>0.875</v>
      </c>
      <c r="H8" s="202">
        <v>1</v>
      </c>
      <c r="I8" s="203">
        <v>1</v>
      </c>
      <c r="J8" s="202">
        <v>1</v>
      </c>
    </row>
    <row r="9" spans="1:10" s="124" customFormat="1" ht="60" x14ac:dyDescent="0.25">
      <c r="A9" s="125" t="s">
        <v>127</v>
      </c>
      <c r="B9" s="125" t="s">
        <v>128</v>
      </c>
      <c r="C9" s="128" t="s">
        <v>340</v>
      </c>
      <c r="D9" s="113" t="s">
        <v>41</v>
      </c>
      <c r="E9" s="131" t="s">
        <v>26</v>
      </c>
      <c r="F9" s="202">
        <v>1</v>
      </c>
      <c r="G9" s="202">
        <v>1</v>
      </c>
      <c r="H9" s="202">
        <v>1</v>
      </c>
      <c r="I9" s="202">
        <v>1</v>
      </c>
      <c r="J9" s="202">
        <v>1</v>
      </c>
    </row>
    <row r="10" spans="1:10" x14ac:dyDescent="0.25">
      <c r="B10" s="54" t="s">
        <v>124</v>
      </c>
    </row>
    <row r="11" spans="1:10" x14ac:dyDescent="0.25">
      <c r="B11" s="55" t="s">
        <v>125</v>
      </c>
    </row>
    <row r="12" spans="1:10" x14ac:dyDescent="0.25">
      <c r="B12" s="55" t="s">
        <v>126</v>
      </c>
    </row>
  </sheetData>
  <mergeCells count="5">
    <mergeCell ref="A1:J1"/>
    <mergeCell ref="D3:D4"/>
    <mergeCell ref="E3:E4"/>
    <mergeCell ref="A3:B3"/>
    <mergeCell ref="C3:C4"/>
  </mergeCells>
  <phoneticPr fontId="9" type="noConversion"/>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ф 1</vt:lpstr>
      <vt:lpstr>ф 2</vt:lpstr>
      <vt:lpstr>3.1</vt:lpstr>
      <vt:lpstr>ф 4</vt:lpstr>
      <vt:lpstr>ф 5</vt:lpstr>
      <vt:lpstr>ф 6</vt:lpstr>
      <vt:lpstr>ф7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2017-03-14T10:15:39Z</cp:lastPrinted>
  <dcterms:created xsi:type="dcterms:W3CDTF">2006-09-28T05:33:49Z</dcterms:created>
  <dcterms:modified xsi:type="dcterms:W3CDTF">2019-02-20T10:04:43Z</dcterms:modified>
</cp:coreProperties>
</file>